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ailingReception\Events 2017\Elmo Trophy\"/>
    </mc:Choice>
  </mc:AlternateContent>
  <bookViews>
    <workbookView xWindow="0" yWindow="0" windowWidth="20355" windowHeight="9405" firstSheet="4" activeTab="9"/>
  </bookViews>
  <sheets>
    <sheet name="_SSC" sheetId="5" state="veryHidden" r:id="rId1"/>
    <sheet name="Round 3" sheetId="11" state="hidden" r:id="rId2"/>
    <sheet name="Round 2" sheetId="10" state="hidden" r:id="rId3"/>
    <sheet name="Round 1" sheetId="7" state="hidden" r:id="rId4"/>
    <sheet name="Boats" sheetId="19" r:id="rId5"/>
    <sheet name="Round 1 teams" sheetId="9" r:id="rId6"/>
    <sheet name="Round 1 flights" sheetId="8" r:id="rId7"/>
    <sheet name="Round 1 results" sheetId="12" r:id="rId8"/>
    <sheet name="Round 2 flights" sheetId="13" r:id="rId9"/>
    <sheet name="Round 2 results" sheetId="14" r:id="rId10"/>
    <sheet name="Round 3 flights" sheetId="15" r:id="rId11"/>
    <sheet name="Round 3 results" sheetId="16" r:id="rId12"/>
    <sheet name="Semi-Finals &amp; Finals" sheetId="17" r:id="rId13"/>
    <sheet name="Finals" sheetId="18" r:id="rId14"/>
  </sheets>
  <definedNames>
    <definedName name="_xlnm.Print_Area" localSheetId="13">Finals!$B$1:$E$16</definedName>
    <definedName name="_xlnm.Print_Area" localSheetId="6">'Round 1 flights'!$B$1:$M$22</definedName>
    <definedName name="_xlnm.Print_Area" localSheetId="7">'Round 1 results'!$B$1:$X$22</definedName>
    <definedName name="_xlnm.Print_Area" localSheetId="8">'Round 2 flights'!$B$1:$M$22</definedName>
    <definedName name="_xlnm.Print_Area" localSheetId="9">'Round 2 results'!$B$1:$X$22</definedName>
    <definedName name="_xlnm.Print_Area" localSheetId="10">'Round 3 flights'!$B$1:$M$22</definedName>
    <definedName name="_xlnm.Print_Area" localSheetId="11">'Round 3 results'!$B$1:$X$22</definedName>
    <definedName name="_xlnm.Print_Area" localSheetId="12">'Semi-Finals &amp; Finals'!$B$1:$J$29</definedName>
  </definedNames>
  <calcPr calcId="162913"/>
  <fileRecoveryPr autoRecover="0"/>
</workbook>
</file>

<file path=xl/calcChain.xml><?xml version="1.0" encoding="utf-8"?>
<calcChain xmlns="http://schemas.openxmlformats.org/spreadsheetml/2006/main">
  <c r="S11" i="14" l="1"/>
  <c r="V9" i="14"/>
  <c r="N9" i="14"/>
  <c r="F9" i="14"/>
  <c r="W10" i="14"/>
  <c r="O10" i="14"/>
  <c r="G10" i="14"/>
  <c r="W9" i="14"/>
  <c r="O9" i="14"/>
  <c r="G9" i="14"/>
  <c r="X9" i="14"/>
  <c r="P9" i="14"/>
  <c r="H9" i="14"/>
  <c r="S13" i="14"/>
  <c r="V12" i="14"/>
  <c r="W11" i="14"/>
  <c r="X8" i="14"/>
  <c r="P8" i="14"/>
  <c r="H8" i="14"/>
  <c r="W8" i="14"/>
  <c r="O8" i="14"/>
  <c r="G8" i="14"/>
  <c r="O11" i="14"/>
  <c r="G11" i="14"/>
  <c r="U9" i="14"/>
  <c r="M9" i="14"/>
  <c r="E9" i="14"/>
  <c r="X25" i="14"/>
  <c r="V10" i="14"/>
  <c r="N10" i="14"/>
  <c r="F10" i="14"/>
  <c r="L12" i="12"/>
  <c r="S9" i="14"/>
  <c r="U8" i="14"/>
  <c r="V8" i="14"/>
  <c r="N8" i="14"/>
  <c r="F8" i="14"/>
  <c r="M8" i="14"/>
  <c r="E8" i="14"/>
  <c r="O9" i="12"/>
  <c r="T8" i="14"/>
  <c r="L8" i="14"/>
  <c r="D8" i="14"/>
  <c r="R9" i="12"/>
  <c r="R10" i="12"/>
  <c r="R11" i="12"/>
  <c r="R12" i="12"/>
  <c r="R13" i="12"/>
  <c r="R8" i="12"/>
  <c r="J9" i="12"/>
  <c r="J10" i="12"/>
  <c r="J11" i="12"/>
  <c r="J12" i="12"/>
  <c r="J13" i="12"/>
  <c r="J8" i="12"/>
  <c r="B13" i="12"/>
  <c r="B12" i="12"/>
  <c r="B11" i="12"/>
  <c r="B10" i="12"/>
  <c r="B9" i="12"/>
  <c r="B8" i="12"/>
  <c r="M22" i="13"/>
  <c r="K22" i="13"/>
  <c r="I22" i="13"/>
  <c r="G22" i="13"/>
  <c r="E22" i="13"/>
  <c r="C22" i="13"/>
  <c r="M21" i="13"/>
  <c r="K21" i="13"/>
  <c r="I21" i="13"/>
  <c r="G21" i="13"/>
  <c r="E21" i="13"/>
  <c r="C21" i="13"/>
  <c r="M20" i="13"/>
  <c r="K20" i="13"/>
  <c r="I20" i="13"/>
  <c r="G20" i="13"/>
  <c r="E20" i="13"/>
  <c r="C20" i="13"/>
  <c r="M19" i="13"/>
  <c r="K19" i="13"/>
  <c r="I19" i="13"/>
  <c r="G19" i="13"/>
  <c r="E19" i="13"/>
  <c r="C19" i="13"/>
  <c r="M18" i="13"/>
  <c r="K18" i="13"/>
  <c r="I18" i="13"/>
  <c r="G18" i="13"/>
  <c r="E18" i="13"/>
  <c r="C18" i="13"/>
  <c r="M17" i="13"/>
  <c r="K17" i="13"/>
  <c r="I17" i="13"/>
  <c r="G17" i="13"/>
  <c r="E17" i="13"/>
  <c r="C17" i="13"/>
  <c r="M16" i="13"/>
  <c r="K16" i="13"/>
  <c r="I16" i="13"/>
  <c r="G16" i="13"/>
  <c r="E16" i="13"/>
  <c r="C16" i="13"/>
  <c r="M15" i="13"/>
  <c r="K15" i="13"/>
  <c r="I15" i="13"/>
  <c r="G15" i="13"/>
  <c r="E15" i="13"/>
  <c r="C15" i="13"/>
  <c r="M14" i="13"/>
  <c r="K14" i="13"/>
  <c r="I14" i="13"/>
  <c r="G14" i="13"/>
  <c r="E14" i="13"/>
  <c r="C14" i="13"/>
  <c r="M13" i="13"/>
  <c r="K13" i="13"/>
  <c r="I13" i="13"/>
  <c r="G13" i="13"/>
  <c r="E13" i="13"/>
  <c r="C13" i="13"/>
  <c r="M12" i="13"/>
  <c r="K12" i="13"/>
  <c r="I12" i="13"/>
  <c r="G12" i="13"/>
  <c r="E12" i="13"/>
  <c r="C12" i="13"/>
  <c r="M11" i="13"/>
  <c r="K11" i="13"/>
  <c r="I11" i="13"/>
  <c r="G11" i="13"/>
  <c r="E11" i="13"/>
  <c r="C11" i="13"/>
  <c r="M10" i="13"/>
  <c r="K10" i="13"/>
  <c r="I10" i="13"/>
  <c r="G10" i="13"/>
  <c r="E10" i="13"/>
  <c r="C10" i="13"/>
  <c r="M9" i="13"/>
  <c r="K9" i="13"/>
  <c r="I9" i="13"/>
  <c r="G9" i="13"/>
  <c r="E9" i="13"/>
  <c r="C9" i="13"/>
  <c r="M8" i="13"/>
  <c r="K8" i="13"/>
  <c r="I8" i="13"/>
  <c r="G8" i="13"/>
  <c r="E8" i="13"/>
  <c r="C8" i="13"/>
  <c r="M7" i="13"/>
  <c r="K7" i="13"/>
  <c r="I7" i="13"/>
  <c r="G7" i="13"/>
  <c r="E7" i="13"/>
  <c r="C7" i="13"/>
  <c r="X12" i="12"/>
  <c r="P12" i="12"/>
  <c r="G11" i="12"/>
  <c r="H12" i="12"/>
  <c r="X11" i="12"/>
  <c r="P11" i="12"/>
  <c r="H11" i="12"/>
  <c r="X10" i="12"/>
  <c r="P10" i="12"/>
  <c r="H10" i="12"/>
  <c r="W9" i="12"/>
  <c r="G9" i="12"/>
  <c r="W10" i="12"/>
  <c r="O10" i="12"/>
  <c r="G10" i="12"/>
  <c r="X9" i="12"/>
  <c r="P9" i="12"/>
  <c r="H9" i="12"/>
  <c r="X8" i="12"/>
  <c r="P8" i="12"/>
  <c r="H8" i="12"/>
  <c r="W8" i="12"/>
  <c r="O8" i="12"/>
  <c r="G8" i="12"/>
  <c r="W11" i="12"/>
  <c r="O11" i="12"/>
  <c r="V9" i="12"/>
  <c r="N9" i="12"/>
  <c r="F9" i="12"/>
  <c r="U9" i="12"/>
  <c r="M9" i="12"/>
  <c r="E9" i="12"/>
  <c r="U8" i="12"/>
  <c r="V10" i="12"/>
  <c r="V8" i="12"/>
  <c r="T8" i="12"/>
  <c r="N10" i="12"/>
  <c r="N8" i="12"/>
  <c r="M8" i="12"/>
  <c r="L8" i="12"/>
  <c r="F10" i="12"/>
  <c r="F8" i="12"/>
  <c r="E8" i="12"/>
  <c r="D8" i="12"/>
  <c r="D20" i="9"/>
  <c r="D21" i="9"/>
  <c r="C21" i="9"/>
  <c r="C20" i="9"/>
  <c r="F8" i="19"/>
  <c r="F9" i="19"/>
  <c r="V13" i="16" l="1"/>
  <c r="U13" i="16"/>
  <c r="T13" i="16"/>
  <c r="S13" i="16"/>
  <c r="V12" i="16"/>
  <c r="U12" i="16"/>
  <c r="T12" i="16"/>
  <c r="S12" i="16"/>
  <c r="N13" i="16"/>
  <c r="M13" i="16"/>
  <c r="L13" i="16"/>
  <c r="K13" i="16"/>
  <c r="N12" i="16"/>
  <c r="M12" i="16"/>
  <c r="L12" i="16"/>
  <c r="K12" i="16"/>
  <c r="E12" i="16"/>
  <c r="V13" i="14"/>
  <c r="U13" i="14"/>
  <c r="T13" i="14"/>
  <c r="U12" i="14"/>
  <c r="T12" i="14"/>
  <c r="S12" i="14"/>
  <c r="N13" i="14"/>
  <c r="M13" i="14"/>
  <c r="L13" i="14"/>
  <c r="K13" i="14"/>
  <c r="N12" i="14"/>
  <c r="M12" i="14"/>
  <c r="L12" i="14"/>
  <c r="K12" i="14"/>
  <c r="E12" i="14"/>
  <c r="V13" i="12"/>
  <c r="U13" i="12"/>
  <c r="T13" i="12"/>
  <c r="S13" i="12"/>
  <c r="V12" i="12"/>
  <c r="U12" i="12"/>
  <c r="T12" i="12"/>
  <c r="S12" i="12"/>
  <c r="N13" i="12"/>
  <c r="M13" i="12"/>
  <c r="L13" i="12"/>
  <c r="N12" i="12"/>
  <c r="M12" i="12"/>
  <c r="E12" i="12"/>
  <c r="C8" i="18" l="1"/>
  <c r="K7" i="15"/>
  <c r="I7" i="15"/>
  <c r="C7" i="15"/>
  <c r="K7" i="8"/>
  <c r="I7" i="8"/>
  <c r="C7" i="8"/>
  <c r="M7" i="15"/>
  <c r="F7" i="19"/>
  <c r="J8" i="17" s="1"/>
  <c r="F6" i="19"/>
  <c r="G7" i="15" s="1"/>
  <c r="F5" i="19"/>
  <c r="E8" i="18" s="1"/>
  <c r="F4" i="19"/>
  <c r="C20" i="17" s="1"/>
  <c r="F17" i="9"/>
  <c r="F18" i="9"/>
  <c r="F19" i="9"/>
  <c r="F20" i="9"/>
  <c r="F21" i="9"/>
  <c r="F16" i="9"/>
  <c r="E8" i="17" l="1"/>
  <c r="E20" i="17"/>
  <c r="H8" i="17"/>
  <c r="E7" i="8"/>
  <c r="G7" i="8"/>
  <c r="C8" i="17"/>
  <c r="M7" i="8"/>
  <c r="E7" i="15"/>
  <c r="R9" i="16"/>
  <c r="T7" i="16" s="1"/>
  <c r="R10" i="16"/>
  <c r="R19" i="16" s="1"/>
  <c r="R11" i="16"/>
  <c r="V7" i="16" s="1"/>
  <c r="R12" i="16"/>
  <c r="R21" i="16" s="1"/>
  <c r="R13" i="16"/>
  <c r="R8" i="16"/>
  <c r="R17" i="16" s="1"/>
  <c r="J9" i="16"/>
  <c r="L7" i="16" s="1"/>
  <c r="J10" i="16"/>
  <c r="J19" i="16" s="1"/>
  <c r="J11" i="16"/>
  <c r="N7" i="16" s="1"/>
  <c r="J12" i="16"/>
  <c r="O7" i="16" s="1"/>
  <c r="J13" i="16"/>
  <c r="J22" i="16" s="1"/>
  <c r="J8" i="16"/>
  <c r="J17" i="16" s="1"/>
  <c r="B9" i="16"/>
  <c r="B18" i="16" s="1"/>
  <c r="B10" i="16"/>
  <c r="E7" i="16" s="1"/>
  <c r="B11" i="16"/>
  <c r="F7" i="16" s="1"/>
  <c r="B12" i="16"/>
  <c r="B13" i="16"/>
  <c r="B22" i="16" s="1"/>
  <c r="B8" i="16"/>
  <c r="B17" i="16" s="1"/>
  <c r="R22" i="16"/>
  <c r="R18" i="16"/>
  <c r="U17" i="16"/>
  <c r="S17" i="16"/>
  <c r="T17" i="16" s="1"/>
  <c r="M17" i="16"/>
  <c r="K17" i="16"/>
  <c r="L17" i="16" s="1"/>
  <c r="E17" i="16"/>
  <c r="C17" i="16"/>
  <c r="D17" i="16" s="1"/>
  <c r="R16" i="16"/>
  <c r="J16" i="16"/>
  <c r="B16" i="16"/>
  <c r="W13" i="16"/>
  <c r="U22" i="16" s="1"/>
  <c r="O13" i="16"/>
  <c r="M22" i="16"/>
  <c r="G13" i="16"/>
  <c r="F13" i="16"/>
  <c r="E13" i="16"/>
  <c r="D13" i="16"/>
  <c r="C13" i="16"/>
  <c r="U21" i="16"/>
  <c r="M21" i="16"/>
  <c r="F12" i="16"/>
  <c r="D12" i="16"/>
  <c r="C12" i="16"/>
  <c r="B21" i="16"/>
  <c r="U11" i="16"/>
  <c r="T11" i="16"/>
  <c r="S11" i="16"/>
  <c r="M11" i="16"/>
  <c r="L11" i="16"/>
  <c r="K11" i="16"/>
  <c r="E11" i="16"/>
  <c r="D11" i="16"/>
  <c r="C11" i="16"/>
  <c r="E20" i="16" s="1"/>
  <c r="T10" i="16"/>
  <c r="S10" i="16"/>
  <c r="L10" i="16"/>
  <c r="K10" i="16"/>
  <c r="D10" i="16"/>
  <c r="C10" i="16"/>
  <c r="E19" i="16" s="1"/>
  <c r="S9" i="16"/>
  <c r="U18" i="16" s="1"/>
  <c r="K9" i="16"/>
  <c r="M18" i="16" s="1"/>
  <c r="C9" i="16"/>
  <c r="E18" i="16" s="1"/>
  <c r="X7" i="16"/>
  <c r="U7" i="16"/>
  <c r="H7" i="16"/>
  <c r="G7" i="16"/>
  <c r="C24" i="11"/>
  <c r="C25" i="11"/>
  <c r="C26" i="11"/>
  <c r="C27" i="11"/>
  <c r="C28" i="11"/>
  <c r="U10" i="11" s="1"/>
  <c r="C23" i="11"/>
  <c r="P10" i="11" s="1"/>
  <c r="C18" i="11"/>
  <c r="K10" i="11" s="1"/>
  <c r="C19" i="11"/>
  <c r="L10" i="11" s="1"/>
  <c r="C20" i="11"/>
  <c r="M10" i="11" s="1"/>
  <c r="C21" i="11"/>
  <c r="N10" i="11" s="1"/>
  <c r="C22" i="11"/>
  <c r="O10" i="11" s="1"/>
  <c r="C17" i="11"/>
  <c r="J10" i="11" s="1"/>
  <c r="C12" i="11"/>
  <c r="D132" i="11" s="1"/>
  <c r="C13" i="11"/>
  <c r="D152" i="11" s="1"/>
  <c r="C14" i="11"/>
  <c r="D180" i="11" s="1"/>
  <c r="C15" i="11"/>
  <c r="D204" i="11" s="1"/>
  <c r="C16" i="11"/>
  <c r="I10" i="11" s="1"/>
  <c r="C11" i="11"/>
  <c r="D10" i="11" s="1"/>
  <c r="R18" i="14"/>
  <c r="R19" i="14"/>
  <c r="V7" i="14"/>
  <c r="R21" i="14"/>
  <c r="X7" i="14"/>
  <c r="S7" i="14"/>
  <c r="J18" i="14"/>
  <c r="J19" i="14"/>
  <c r="N7" i="14"/>
  <c r="J21" i="14"/>
  <c r="P7" i="14"/>
  <c r="J17" i="14"/>
  <c r="B18" i="14"/>
  <c r="B19" i="14"/>
  <c r="F7" i="14"/>
  <c r="B21" i="14"/>
  <c r="B22" i="14"/>
  <c r="B17" i="14"/>
  <c r="J22" i="14"/>
  <c r="U17" i="14"/>
  <c r="S17" i="14"/>
  <c r="T17" i="14" s="1"/>
  <c r="M17" i="14"/>
  <c r="K17" i="14"/>
  <c r="L17" i="14" s="1"/>
  <c r="E17" i="14"/>
  <c r="C17" i="14"/>
  <c r="D17" i="14" s="1"/>
  <c r="R16" i="14"/>
  <c r="J16" i="14"/>
  <c r="B16" i="14"/>
  <c r="W13" i="14"/>
  <c r="U22" i="14" s="1"/>
  <c r="O13" i="14"/>
  <c r="K22" i="14" s="1"/>
  <c r="L22" i="14" s="1"/>
  <c r="G13" i="14"/>
  <c r="F13" i="14"/>
  <c r="E13" i="14"/>
  <c r="D13" i="14"/>
  <c r="C13" i="14"/>
  <c r="S21" i="14"/>
  <c r="T21" i="14" s="1"/>
  <c r="U21" i="14"/>
  <c r="K21" i="14"/>
  <c r="L21" i="14" s="1"/>
  <c r="M21" i="14"/>
  <c r="F12" i="14"/>
  <c r="D12" i="14"/>
  <c r="C12" i="14"/>
  <c r="U11" i="14"/>
  <c r="T11" i="14"/>
  <c r="M11" i="14"/>
  <c r="L11" i="14"/>
  <c r="K11" i="14"/>
  <c r="E11" i="14"/>
  <c r="D11" i="14"/>
  <c r="C11" i="14"/>
  <c r="T10" i="14"/>
  <c r="S10" i="14"/>
  <c r="L10" i="14"/>
  <c r="K19" i="14" s="1"/>
  <c r="L19" i="14" s="1"/>
  <c r="K10" i="14"/>
  <c r="D10" i="14"/>
  <c r="C10" i="14"/>
  <c r="U18" i="14"/>
  <c r="K9" i="14"/>
  <c r="M18" i="14" s="1"/>
  <c r="C9" i="14"/>
  <c r="E18" i="14" s="1"/>
  <c r="L7" i="14"/>
  <c r="C7" i="14"/>
  <c r="C24" i="10"/>
  <c r="Q10" i="10" s="1"/>
  <c r="C25" i="10"/>
  <c r="R10" i="10" s="1"/>
  <c r="C26" i="10"/>
  <c r="S10" i="10" s="1"/>
  <c r="C27" i="10"/>
  <c r="T10" i="10" s="1"/>
  <c r="C28" i="10"/>
  <c r="U10" i="10" s="1"/>
  <c r="C23" i="10"/>
  <c r="P10" i="10" s="1"/>
  <c r="C18" i="10"/>
  <c r="C19" i="10"/>
  <c r="L10" i="10" s="1"/>
  <c r="C20" i="10"/>
  <c r="M10" i="10" s="1"/>
  <c r="C21" i="10"/>
  <c r="C22" i="10"/>
  <c r="O10" i="10" s="1"/>
  <c r="C17" i="10"/>
  <c r="J10" i="10" s="1"/>
  <c r="C12" i="10"/>
  <c r="E10" i="10" s="1"/>
  <c r="E176" i="10" s="1"/>
  <c r="C13" i="10"/>
  <c r="D156" i="10" s="1"/>
  <c r="C14" i="10"/>
  <c r="D179" i="10" s="1"/>
  <c r="C15" i="10"/>
  <c r="H10" i="10" s="1"/>
  <c r="C16" i="10"/>
  <c r="I10" i="10" s="1"/>
  <c r="E204" i="10" s="1"/>
  <c r="C11" i="10"/>
  <c r="D108" i="10" s="1"/>
  <c r="R18" i="12"/>
  <c r="U7" i="12"/>
  <c r="R20" i="12"/>
  <c r="W7" i="12"/>
  <c r="R22" i="12"/>
  <c r="S7" i="12"/>
  <c r="L7" i="12"/>
  <c r="M7" i="12"/>
  <c r="N7" i="12"/>
  <c r="J21" i="12"/>
  <c r="J22" i="12"/>
  <c r="K7" i="12"/>
  <c r="D7" i="12"/>
  <c r="E7" i="12"/>
  <c r="F7" i="12"/>
  <c r="G7" i="12"/>
  <c r="B22" i="12"/>
  <c r="C7" i="12"/>
  <c r="S27" i="11"/>
  <c r="E502" i="11" s="1"/>
  <c r="U28" i="10"/>
  <c r="D528" i="10" s="1"/>
  <c r="R27" i="10"/>
  <c r="E501" i="10" s="1"/>
  <c r="R25" i="10"/>
  <c r="D453" i="10" s="1"/>
  <c r="S23" i="10"/>
  <c r="U17" i="12"/>
  <c r="S17" i="12"/>
  <c r="T17" i="12" s="1"/>
  <c r="R17" i="12"/>
  <c r="R16" i="12"/>
  <c r="W13" i="12"/>
  <c r="U11" i="12"/>
  <c r="T11" i="12"/>
  <c r="S11" i="12"/>
  <c r="T10" i="12"/>
  <c r="S10" i="12"/>
  <c r="S9" i="12"/>
  <c r="U18" i="12" s="1"/>
  <c r="M17" i="12"/>
  <c r="K17" i="12"/>
  <c r="L17" i="12" s="1"/>
  <c r="E17" i="12"/>
  <c r="C17" i="12"/>
  <c r="D17" i="12" s="1"/>
  <c r="J16" i="12"/>
  <c r="B16" i="12"/>
  <c r="O13" i="12"/>
  <c r="K13" i="12"/>
  <c r="G13" i="12"/>
  <c r="F13" i="12"/>
  <c r="E13" i="12"/>
  <c r="D13" i="12"/>
  <c r="C13" i="12"/>
  <c r="K12" i="12"/>
  <c r="F12" i="12"/>
  <c r="D12" i="12"/>
  <c r="C12" i="12"/>
  <c r="M11" i="12"/>
  <c r="L11" i="12"/>
  <c r="K11" i="12"/>
  <c r="E11" i="12"/>
  <c r="D11" i="12"/>
  <c r="C11" i="12"/>
  <c r="L10" i="12"/>
  <c r="K10" i="12"/>
  <c r="D10" i="12"/>
  <c r="C10" i="12"/>
  <c r="K9" i="12"/>
  <c r="M18" i="12" s="1"/>
  <c r="C9" i="12"/>
  <c r="E18" i="12" s="1"/>
  <c r="C24" i="7"/>
  <c r="C25" i="7"/>
  <c r="R10" i="7" s="1"/>
  <c r="C26" i="7"/>
  <c r="S10" i="7" s="1"/>
  <c r="C27" i="7"/>
  <c r="T10" i="7" s="1"/>
  <c r="C28" i="7"/>
  <c r="U10" i="7" s="1"/>
  <c r="C23" i="7"/>
  <c r="C18" i="7"/>
  <c r="K10" i="7" s="1"/>
  <c r="C19" i="7"/>
  <c r="L10" i="7" s="1"/>
  <c r="C20" i="7"/>
  <c r="M10" i="7" s="1"/>
  <c r="C21" i="7"/>
  <c r="C22" i="7"/>
  <c r="C17" i="7"/>
  <c r="C12" i="7"/>
  <c r="E10" i="7" s="1"/>
  <c r="C13" i="7"/>
  <c r="D154" i="7" s="1"/>
  <c r="C14" i="7"/>
  <c r="D180" i="7" s="1"/>
  <c r="C15" i="7"/>
  <c r="D204" i="7" s="1"/>
  <c r="C16" i="7"/>
  <c r="I10" i="7" s="1"/>
  <c r="C11" i="7"/>
  <c r="D10" i="7" s="1"/>
  <c r="P26" i="7"/>
  <c r="E678" i="11"/>
  <c r="D678" i="11"/>
  <c r="C678" i="11"/>
  <c r="E677" i="11"/>
  <c r="D677" i="11"/>
  <c r="C677" i="11"/>
  <c r="E676" i="11"/>
  <c r="D676" i="11"/>
  <c r="C676" i="11"/>
  <c r="E675" i="11"/>
  <c r="D675" i="11"/>
  <c r="C675" i="11"/>
  <c r="E674" i="11"/>
  <c r="D674" i="11"/>
  <c r="C674" i="11"/>
  <c r="E673" i="11"/>
  <c r="D673" i="11"/>
  <c r="C673" i="11"/>
  <c r="E672" i="11"/>
  <c r="D672" i="11"/>
  <c r="C672" i="11"/>
  <c r="E671" i="11"/>
  <c r="D671" i="11"/>
  <c r="C671" i="11"/>
  <c r="E670" i="11"/>
  <c r="D670" i="11"/>
  <c r="C670" i="11"/>
  <c r="E669" i="11"/>
  <c r="D669" i="11"/>
  <c r="C669" i="11"/>
  <c r="E668" i="11"/>
  <c r="D668" i="11"/>
  <c r="C668" i="11"/>
  <c r="E667" i="11"/>
  <c r="D667" i="11"/>
  <c r="C667" i="11"/>
  <c r="E666" i="11"/>
  <c r="D666" i="11"/>
  <c r="C666" i="11"/>
  <c r="E665" i="11"/>
  <c r="D665" i="11"/>
  <c r="C665" i="11"/>
  <c r="E664" i="11"/>
  <c r="D664" i="11"/>
  <c r="C664" i="11"/>
  <c r="E663" i="11"/>
  <c r="D663" i="11"/>
  <c r="C663" i="11"/>
  <c r="E662" i="11"/>
  <c r="D662" i="11"/>
  <c r="C662" i="11"/>
  <c r="E661" i="11"/>
  <c r="D661" i="11"/>
  <c r="C661" i="11"/>
  <c r="E660" i="11"/>
  <c r="D660" i="11"/>
  <c r="C660" i="11"/>
  <c r="E659" i="11"/>
  <c r="D659" i="11"/>
  <c r="C659" i="11"/>
  <c r="E658" i="11"/>
  <c r="D658" i="11"/>
  <c r="C658" i="11"/>
  <c r="E657" i="11"/>
  <c r="D657" i="11"/>
  <c r="C657" i="11"/>
  <c r="E656" i="11"/>
  <c r="D656" i="11"/>
  <c r="C656" i="11"/>
  <c r="E655" i="11"/>
  <c r="D655" i="11"/>
  <c r="C655" i="11"/>
  <c r="E654" i="11"/>
  <c r="D654" i="11"/>
  <c r="C654" i="11"/>
  <c r="E653" i="11"/>
  <c r="D653" i="11"/>
  <c r="C653" i="11"/>
  <c r="E652" i="11"/>
  <c r="D652" i="11"/>
  <c r="C652" i="11"/>
  <c r="E651" i="11"/>
  <c r="D651" i="11"/>
  <c r="C651" i="11"/>
  <c r="E650" i="11"/>
  <c r="D650" i="11"/>
  <c r="C650" i="11"/>
  <c r="E649" i="11"/>
  <c r="D649" i="11"/>
  <c r="C649" i="11"/>
  <c r="E648" i="11"/>
  <c r="D648" i="11"/>
  <c r="C648" i="11"/>
  <c r="E647" i="11"/>
  <c r="D647" i="11"/>
  <c r="C647" i="11"/>
  <c r="E646" i="11"/>
  <c r="D646" i="11"/>
  <c r="C646" i="11"/>
  <c r="E645" i="11"/>
  <c r="D645" i="11"/>
  <c r="C645" i="11"/>
  <c r="E644" i="11"/>
  <c r="D644" i="11"/>
  <c r="C644" i="11"/>
  <c r="E643" i="11"/>
  <c r="D643" i="11"/>
  <c r="C643" i="11"/>
  <c r="E642" i="11"/>
  <c r="D642" i="11"/>
  <c r="C642" i="11"/>
  <c r="E641" i="11"/>
  <c r="D641" i="11"/>
  <c r="C641" i="11"/>
  <c r="E640" i="11"/>
  <c r="D640" i="11"/>
  <c r="C640" i="11"/>
  <c r="E639" i="11"/>
  <c r="D639" i="11"/>
  <c r="C639" i="11"/>
  <c r="E638" i="11"/>
  <c r="D638" i="11"/>
  <c r="C638" i="11"/>
  <c r="E637" i="11"/>
  <c r="D637" i="11"/>
  <c r="C637" i="11"/>
  <c r="E636" i="11"/>
  <c r="D636" i="11"/>
  <c r="C636" i="11"/>
  <c r="E635" i="11"/>
  <c r="D635" i="11"/>
  <c r="C635" i="11"/>
  <c r="E634" i="11"/>
  <c r="D634" i="11"/>
  <c r="C634" i="11"/>
  <c r="E633" i="11"/>
  <c r="D633" i="11"/>
  <c r="C633" i="11"/>
  <c r="E632" i="11"/>
  <c r="D632" i="11"/>
  <c r="C632" i="11"/>
  <c r="E631" i="11"/>
  <c r="D631" i="11"/>
  <c r="C631" i="11"/>
  <c r="E630" i="11"/>
  <c r="D630" i="11"/>
  <c r="C630" i="11"/>
  <c r="E629" i="11"/>
  <c r="D629" i="11"/>
  <c r="C629" i="11"/>
  <c r="E628" i="11"/>
  <c r="D628" i="11"/>
  <c r="C628" i="11"/>
  <c r="E627" i="11"/>
  <c r="D627" i="11"/>
  <c r="C627" i="11"/>
  <c r="E626" i="11"/>
  <c r="D626" i="11"/>
  <c r="C626" i="11"/>
  <c r="E625" i="11"/>
  <c r="D625" i="11"/>
  <c r="C625" i="11"/>
  <c r="E624" i="11"/>
  <c r="D624" i="11"/>
  <c r="C624" i="11"/>
  <c r="E623" i="11"/>
  <c r="D623" i="11"/>
  <c r="C623" i="11"/>
  <c r="E622" i="11"/>
  <c r="D622" i="11"/>
  <c r="C622" i="11"/>
  <c r="E621" i="11"/>
  <c r="D621" i="11"/>
  <c r="C621" i="11"/>
  <c r="E620" i="11"/>
  <c r="D620" i="11"/>
  <c r="C620" i="11"/>
  <c r="E619" i="11"/>
  <c r="D619" i="11"/>
  <c r="C619" i="11"/>
  <c r="E618" i="11"/>
  <c r="D618" i="11"/>
  <c r="C618" i="11"/>
  <c r="E617" i="11"/>
  <c r="D617" i="11"/>
  <c r="C617" i="11"/>
  <c r="E616" i="11"/>
  <c r="D616" i="11"/>
  <c r="C616" i="11"/>
  <c r="E615" i="11"/>
  <c r="D615" i="11"/>
  <c r="C615" i="11"/>
  <c r="E614" i="11"/>
  <c r="D614" i="11"/>
  <c r="C614" i="11"/>
  <c r="E613" i="11"/>
  <c r="D613" i="11"/>
  <c r="C613" i="11"/>
  <c r="E612" i="11"/>
  <c r="D612" i="11"/>
  <c r="C612" i="11"/>
  <c r="E611" i="11"/>
  <c r="D611" i="11"/>
  <c r="C611" i="11"/>
  <c r="E610" i="11"/>
  <c r="D610" i="11"/>
  <c r="C610" i="11"/>
  <c r="E609" i="11"/>
  <c r="D609" i="11"/>
  <c r="C609" i="11"/>
  <c r="E608" i="11"/>
  <c r="D608" i="11"/>
  <c r="C608" i="11"/>
  <c r="E607" i="11"/>
  <c r="D607" i="11"/>
  <c r="C607" i="11"/>
  <c r="E606" i="11"/>
  <c r="D606" i="11"/>
  <c r="C606" i="11"/>
  <c r="E605" i="11"/>
  <c r="D605" i="11"/>
  <c r="C605" i="11"/>
  <c r="E604" i="11"/>
  <c r="D604" i="11"/>
  <c r="C604" i="11"/>
  <c r="E603" i="11"/>
  <c r="D603" i="11"/>
  <c r="C603" i="11"/>
  <c r="E602" i="11"/>
  <c r="D602" i="11"/>
  <c r="C602" i="11"/>
  <c r="E601" i="11"/>
  <c r="D601" i="11"/>
  <c r="C601" i="11"/>
  <c r="E600" i="11"/>
  <c r="D600" i="11"/>
  <c r="C600" i="11"/>
  <c r="E599" i="11"/>
  <c r="D599" i="11"/>
  <c r="C599" i="11"/>
  <c r="E598" i="11"/>
  <c r="D598" i="11"/>
  <c r="C598" i="11"/>
  <c r="E597" i="11"/>
  <c r="D597" i="11"/>
  <c r="C597" i="11"/>
  <c r="E596" i="11"/>
  <c r="D596" i="11"/>
  <c r="C596" i="11"/>
  <c r="E595" i="11"/>
  <c r="D595" i="11"/>
  <c r="C595" i="11"/>
  <c r="E594" i="11"/>
  <c r="D594" i="11"/>
  <c r="C594" i="11"/>
  <c r="E593" i="11"/>
  <c r="D593" i="11"/>
  <c r="C593" i="11"/>
  <c r="E592" i="11"/>
  <c r="D592" i="11"/>
  <c r="C592" i="11"/>
  <c r="E591" i="11"/>
  <c r="D591" i="11"/>
  <c r="C591" i="11"/>
  <c r="E590" i="11"/>
  <c r="D590" i="11"/>
  <c r="C590" i="11"/>
  <c r="E589" i="11"/>
  <c r="D589" i="11"/>
  <c r="C589" i="11"/>
  <c r="E588" i="11"/>
  <c r="D588" i="11"/>
  <c r="C588" i="11"/>
  <c r="E587" i="11"/>
  <c r="D587" i="11"/>
  <c r="C587" i="11"/>
  <c r="E586" i="11"/>
  <c r="D586" i="11"/>
  <c r="C586" i="11"/>
  <c r="E585" i="11"/>
  <c r="D585" i="11"/>
  <c r="C585" i="11"/>
  <c r="E584" i="11"/>
  <c r="D584" i="11"/>
  <c r="C584" i="11"/>
  <c r="E583" i="11"/>
  <c r="D583" i="11"/>
  <c r="C583" i="11"/>
  <c r="E582" i="11"/>
  <c r="D582" i="11"/>
  <c r="C582" i="11"/>
  <c r="E581" i="11"/>
  <c r="D581" i="11"/>
  <c r="C581" i="11"/>
  <c r="E580" i="11"/>
  <c r="D580" i="11"/>
  <c r="C580" i="11"/>
  <c r="E579" i="11"/>
  <c r="D579" i="11"/>
  <c r="C579" i="11"/>
  <c r="E578" i="11"/>
  <c r="D578" i="11"/>
  <c r="C578" i="11"/>
  <c r="E577" i="11"/>
  <c r="D577" i="11"/>
  <c r="C577" i="11"/>
  <c r="E576" i="11"/>
  <c r="D576" i="11"/>
  <c r="C576" i="11"/>
  <c r="E575" i="11"/>
  <c r="D575" i="11"/>
  <c r="C575" i="11"/>
  <c r="E574" i="11"/>
  <c r="D574" i="11"/>
  <c r="C574" i="11"/>
  <c r="E573" i="11"/>
  <c r="D573" i="11"/>
  <c r="C573" i="11"/>
  <c r="E572" i="11"/>
  <c r="D572" i="11"/>
  <c r="C572" i="11"/>
  <c r="E571" i="11"/>
  <c r="D571" i="11"/>
  <c r="C571" i="11"/>
  <c r="E570" i="11"/>
  <c r="D570" i="11"/>
  <c r="C570" i="11"/>
  <c r="E569" i="11"/>
  <c r="D569" i="11"/>
  <c r="C569" i="11"/>
  <c r="E568" i="11"/>
  <c r="D568" i="11"/>
  <c r="C568" i="11"/>
  <c r="E567" i="11"/>
  <c r="D567" i="11"/>
  <c r="C567" i="11"/>
  <c r="E566" i="11"/>
  <c r="D566" i="11"/>
  <c r="C566" i="11"/>
  <c r="E565" i="11"/>
  <c r="D565" i="11"/>
  <c r="C565" i="11"/>
  <c r="E564" i="11"/>
  <c r="D564" i="11"/>
  <c r="C564" i="11"/>
  <c r="E563" i="11"/>
  <c r="D563" i="11"/>
  <c r="C563" i="11"/>
  <c r="E562" i="11"/>
  <c r="D562" i="11"/>
  <c r="C562" i="11"/>
  <c r="E561" i="11"/>
  <c r="D561" i="11"/>
  <c r="C561" i="11"/>
  <c r="E560" i="11"/>
  <c r="D560" i="11"/>
  <c r="C560" i="11"/>
  <c r="E559" i="11"/>
  <c r="D559" i="11"/>
  <c r="C559" i="11"/>
  <c r="E558" i="11"/>
  <c r="D558" i="11"/>
  <c r="C558" i="11"/>
  <c r="E557" i="11"/>
  <c r="D557" i="11"/>
  <c r="C557" i="11"/>
  <c r="E556" i="11"/>
  <c r="D556" i="11"/>
  <c r="C556" i="11"/>
  <c r="E555" i="11"/>
  <c r="D555" i="11"/>
  <c r="C555" i="11"/>
  <c r="E554" i="11"/>
  <c r="D554" i="11"/>
  <c r="C554" i="11"/>
  <c r="E553" i="11"/>
  <c r="D553" i="11"/>
  <c r="C553" i="11"/>
  <c r="E552" i="11"/>
  <c r="D552" i="11"/>
  <c r="C552" i="11"/>
  <c r="E551" i="11"/>
  <c r="D551" i="11"/>
  <c r="C551" i="11"/>
  <c r="E550" i="11"/>
  <c r="D550" i="11"/>
  <c r="C550" i="11"/>
  <c r="E549" i="11"/>
  <c r="D549" i="11"/>
  <c r="C549" i="11"/>
  <c r="E548" i="11"/>
  <c r="D548" i="11"/>
  <c r="C548" i="11"/>
  <c r="E547" i="11"/>
  <c r="D547" i="11"/>
  <c r="C547" i="11"/>
  <c r="E546" i="11"/>
  <c r="D546" i="11"/>
  <c r="C546" i="11"/>
  <c r="E545" i="11"/>
  <c r="D545" i="11"/>
  <c r="C545" i="11"/>
  <c r="E544" i="11"/>
  <c r="D544" i="11"/>
  <c r="C544" i="11"/>
  <c r="E543" i="11"/>
  <c r="D543" i="11"/>
  <c r="C543" i="11"/>
  <c r="E542" i="11"/>
  <c r="D542" i="11"/>
  <c r="C542" i="11"/>
  <c r="E541" i="11"/>
  <c r="D541" i="11"/>
  <c r="C541" i="11"/>
  <c r="E540" i="11"/>
  <c r="D540" i="11"/>
  <c r="C540" i="11"/>
  <c r="E539" i="11"/>
  <c r="D539" i="11"/>
  <c r="C539" i="11"/>
  <c r="E538" i="11"/>
  <c r="D538" i="11"/>
  <c r="C538" i="11"/>
  <c r="E537" i="11"/>
  <c r="D537" i="11"/>
  <c r="C537" i="11"/>
  <c r="E536" i="11"/>
  <c r="D536" i="11"/>
  <c r="C536" i="11"/>
  <c r="E535" i="11"/>
  <c r="D535" i="11"/>
  <c r="C535" i="11"/>
  <c r="E534" i="11"/>
  <c r="D534" i="11"/>
  <c r="C534" i="11"/>
  <c r="E533" i="11"/>
  <c r="D533" i="11"/>
  <c r="C533" i="11"/>
  <c r="E532" i="11"/>
  <c r="D532" i="11"/>
  <c r="C532" i="11"/>
  <c r="E531" i="11"/>
  <c r="D531" i="11"/>
  <c r="C531" i="11"/>
  <c r="E530" i="11"/>
  <c r="D530" i="11"/>
  <c r="C530" i="11"/>
  <c r="E529" i="11"/>
  <c r="D529" i="11"/>
  <c r="C529" i="11"/>
  <c r="E522" i="11"/>
  <c r="D522" i="11"/>
  <c r="C522" i="11"/>
  <c r="E521" i="11"/>
  <c r="D521" i="11"/>
  <c r="C521" i="11"/>
  <c r="E520" i="11"/>
  <c r="D520" i="11"/>
  <c r="C520" i="11"/>
  <c r="E519" i="11"/>
  <c r="D519" i="11"/>
  <c r="C519" i="11"/>
  <c r="E518" i="11"/>
  <c r="D518" i="11"/>
  <c r="C518" i="11"/>
  <c r="E517" i="11"/>
  <c r="D517" i="11"/>
  <c r="C517" i="11"/>
  <c r="E516" i="11"/>
  <c r="D516" i="11"/>
  <c r="C516" i="11"/>
  <c r="E515" i="11"/>
  <c r="D515" i="11"/>
  <c r="C515" i="11"/>
  <c r="E514" i="11"/>
  <c r="D514" i="11"/>
  <c r="C514" i="11"/>
  <c r="E513" i="11"/>
  <c r="D513" i="11"/>
  <c r="C513" i="11"/>
  <c r="E512" i="11"/>
  <c r="D512" i="11"/>
  <c r="C512" i="11"/>
  <c r="E511" i="11"/>
  <c r="D511" i="11"/>
  <c r="C511" i="11"/>
  <c r="E510" i="11"/>
  <c r="D510" i="11"/>
  <c r="C510" i="11"/>
  <c r="E509" i="11"/>
  <c r="D509" i="11"/>
  <c r="C509" i="11"/>
  <c r="E508" i="11"/>
  <c r="D508" i="11"/>
  <c r="C508" i="11"/>
  <c r="E507" i="11"/>
  <c r="D507" i="11"/>
  <c r="C507" i="11"/>
  <c r="E506" i="11"/>
  <c r="D506" i="11"/>
  <c r="C506" i="11"/>
  <c r="E505" i="11"/>
  <c r="D505" i="11"/>
  <c r="C505" i="11"/>
  <c r="E498" i="11"/>
  <c r="D498" i="11"/>
  <c r="C498" i="11"/>
  <c r="E497" i="11"/>
  <c r="D497" i="11"/>
  <c r="C497" i="11"/>
  <c r="E496" i="11"/>
  <c r="D496" i="11"/>
  <c r="C496" i="11"/>
  <c r="E495" i="11"/>
  <c r="D495" i="11"/>
  <c r="C495" i="11"/>
  <c r="E494" i="11"/>
  <c r="D494" i="11"/>
  <c r="C494" i="11"/>
  <c r="E493" i="11"/>
  <c r="D493" i="11"/>
  <c r="C493" i="11"/>
  <c r="E492" i="11"/>
  <c r="D492" i="11"/>
  <c r="C492" i="11"/>
  <c r="E491" i="11"/>
  <c r="D491" i="11"/>
  <c r="C491" i="11"/>
  <c r="E490" i="11"/>
  <c r="D490" i="11"/>
  <c r="C490" i="11"/>
  <c r="E489" i="11"/>
  <c r="D489" i="11"/>
  <c r="C489" i="11"/>
  <c r="E488" i="11"/>
  <c r="D488" i="11"/>
  <c r="C488" i="11"/>
  <c r="E487" i="11"/>
  <c r="D487" i="11"/>
  <c r="C487" i="11"/>
  <c r="E486" i="11"/>
  <c r="D486" i="11"/>
  <c r="C486" i="11"/>
  <c r="E485" i="11"/>
  <c r="D485" i="11"/>
  <c r="C485" i="11"/>
  <c r="E484" i="11"/>
  <c r="D484" i="11"/>
  <c r="C484" i="11"/>
  <c r="E483" i="11"/>
  <c r="D483" i="11"/>
  <c r="C483" i="11"/>
  <c r="E482" i="11"/>
  <c r="D482" i="11"/>
  <c r="C482" i="11"/>
  <c r="E481" i="11"/>
  <c r="D481" i="11"/>
  <c r="C481" i="11"/>
  <c r="E474" i="11"/>
  <c r="D474" i="11"/>
  <c r="C474" i="11"/>
  <c r="E473" i="11"/>
  <c r="D473" i="11"/>
  <c r="C473" i="11"/>
  <c r="E472" i="11"/>
  <c r="D472" i="11"/>
  <c r="C472" i="11"/>
  <c r="E471" i="11"/>
  <c r="D471" i="11"/>
  <c r="C471" i="11"/>
  <c r="E470" i="11"/>
  <c r="D470" i="11"/>
  <c r="C470" i="11"/>
  <c r="E469" i="11"/>
  <c r="D469" i="11"/>
  <c r="C469" i="11"/>
  <c r="E468" i="11"/>
  <c r="D468" i="11"/>
  <c r="C468" i="11"/>
  <c r="E467" i="11"/>
  <c r="D467" i="11"/>
  <c r="C467" i="11"/>
  <c r="E466" i="11"/>
  <c r="D466" i="11"/>
  <c r="C466" i="11"/>
  <c r="E465" i="11"/>
  <c r="D465" i="11"/>
  <c r="C465" i="11"/>
  <c r="E464" i="11"/>
  <c r="D464" i="11"/>
  <c r="C464" i="11"/>
  <c r="E463" i="11"/>
  <c r="D463" i="11"/>
  <c r="C463" i="11"/>
  <c r="E462" i="11"/>
  <c r="D462" i="11"/>
  <c r="C462" i="11"/>
  <c r="E461" i="11"/>
  <c r="D461" i="11"/>
  <c r="C461" i="11"/>
  <c r="E460" i="11"/>
  <c r="D460" i="11"/>
  <c r="C460" i="11"/>
  <c r="E459" i="11"/>
  <c r="D459" i="11"/>
  <c r="C459" i="11"/>
  <c r="E458" i="11"/>
  <c r="D458" i="11"/>
  <c r="C458" i="11"/>
  <c r="E457" i="11"/>
  <c r="D457" i="11"/>
  <c r="C457" i="11"/>
  <c r="E450" i="11"/>
  <c r="D450" i="11"/>
  <c r="C450" i="11"/>
  <c r="E449" i="11"/>
  <c r="D449" i="11"/>
  <c r="C449" i="11"/>
  <c r="E448" i="11"/>
  <c r="D448" i="11"/>
  <c r="C448" i="11"/>
  <c r="E447" i="11"/>
  <c r="D447" i="11"/>
  <c r="C447" i="11"/>
  <c r="E446" i="11"/>
  <c r="D446" i="11"/>
  <c r="C446" i="11"/>
  <c r="E445" i="11"/>
  <c r="D445" i="11"/>
  <c r="C445" i="11"/>
  <c r="E444" i="11"/>
  <c r="D444" i="11"/>
  <c r="C444" i="11"/>
  <c r="E443" i="11"/>
  <c r="D443" i="11"/>
  <c r="C443" i="11"/>
  <c r="E442" i="11"/>
  <c r="D442" i="11"/>
  <c r="C442" i="11"/>
  <c r="E441" i="11"/>
  <c r="D441" i="11"/>
  <c r="C441" i="11"/>
  <c r="E440" i="11"/>
  <c r="D440" i="11"/>
  <c r="C440" i="11"/>
  <c r="E439" i="11"/>
  <c r="D439" i="11"/>
  <c r="C439" i="11"/>
  <c r="E438" i="11"/>
  <c r="D438" i="11"/>
  <c r="C438" i="11"/>
  <c r="E437" i="11"/>
  <c r="D437" i="11"/>
  <c r="C437" i="11"/>
  <c r="E436" i="11"/>
  <c r="D436" i="11"/>
  <c r="C436" i="11"/>
  <c r="E435" i="11"/>
  <c r="D435" i="11"/>
  <c r="C435" i="11"/>
  <c r="E434" i="11"/>
  <c r="D434" i="11"/>
  <c r="C434" i="11"/>
  <c r="E433" i="11"/>
  <c r="D433" i="11"/>
  <c r="C433" i="11"/>
  <c r="E426" i="11"/>
  <c r="D426" i="11"/>
  <c r="C426" i="11"/>
  <c r="E425" i="11"/>
  <c r="D425" i="11"/>
  <c r="C425" i="11"/>
  <c r="E424" i="11"/>
  <c r="D424" i="11"/>
  <c r="C424" i="11"/>
  <c r="E423" i="11"/>
  <c r="D423" i="11"/>
  <c r="C423" i="11"/>
  <c r="E422" i="11"/>
  <c r="D422" i="11"/>
  <c r="C422" i="11"/>
  <c r="E421" i="11"/>
  <c r="D421" i="11"/>
  <c r="C421" i="11"/>
  <c r="E420" i="11"/>
  <c r="D420" i="11"/>
  <c r="C420" i="11"/>
  <c r="E419" i="11"/>
  <c r="D419" i="11"/>
  <c r="C419" i="11"/>
  <c r="E418" i="11"/>
  <c r="D418" i="11"/>
  <c r="C418" i="11"/>
  <c r="E417" i="11"/>
  <c r="D417" i="11"/>
  <c r="C417" i="11"/>
  <c r="E416" i="11"/>
  <c r="D416" i="11"/>
  <c r="C416" i="11"/>
  <c r="E415" i="11"/>
  <c r="D415" i="11"/>
  <c r="C415" i="11"/>
  <c r="E414" i="11"/>
  <c r="D414" i="11"/>
  <c r="C414" i="11"/>
  <c r="E413" i="11"/>
  <c r="D413" i="11"/>
  <c r="C413" i="11"/>
  <c r="E412" i="11"/>
  <c r="D412" i="11"/>
  <c r="C412" i="11"/>
  <c r="E411" i="11"/>
  <c r="D411" i="11"/>
  <c r="C411" i="11"/>
  <c r="E410" i="11"/>
  <c r="D410" i="11"/>
  <c r="C410" i="11"/>
  <c r="E409" i="11"/>
  <c r="D409" i="11"/>
  <c r="C409" i="11"/>
  <c r="E402" i="11"/>
  <c r="D402" i="11"/>
  <c r="C402" i="11"/>
  <c r="E401" i="11"/>
  <c r="D401" i="11"/>
  <c r="C401" i="11"/>
  <c r="E400" i="11"/>
  <c r="D400" i="11"/>
  <c r="C400" i="11"/>
  <c r="E399" i="11"/>
  <c r="D399" i="11"/>
  <c r="C399" i="11"/>
  <c r="E398" i="11"/>
  <c r="D398" i="11"/>
  <c r="C398" i="11"/>
  <c r="E397" i="11"/>
  <c r="D397" i="11"/>
  <c r="C397" i="11"/>
  <c r="E396" i="11"/>
  <c r="D396" i="11"/>
  <c r="C396" i="11"/>
  <c r="E395" i="11"/>
  <c r="D395" i="11"/>
  <c r="C395" i="11"/>
  <c r="E394" i="11"/>
  <c r="D394" i="11"/>
  <c r="C394" i="11"/>
  <c r="E393" i="11"/>
  <c r="D393" i="11"/>
  <c r="C393" i="11"/>
  <c r="E392" i="11"/>
  <c r="D392" i="11"/>
  <c r="C392" i="11"/>
  <c r="E391" i="11"/>
  <c r="D391" i="11"/>
  <c r="C391" i="11"/>
  <c r="E390" i="11"/>
  <c r="D390" i="11"/>
  <c r="C390" i="11"/>
  <c r="E389" i="11"/>
  <c r="D389" i="11"/>
  <c r="C389" i="11"/>
  <c r="E388" i="11"/>
  <c r="D388" i="11"/>
  <c r="C388" i="11"/>
  <c r="E387" i="11"/>
  <c r="D387" i="11"/>
  <c r="C387" i="11"/>
  <c r="E386" i="11"/>
  <c r="D386" i="11"/>
  <c r="C386" i="11"/>
  <c r="E385" i="11"/>
  <c r="D385" i="11"/>
  <c r="C385" i="11"/>
  <c r="E384" i="11"/>
  <c r="D384" i="11"/>
  <c r="C384" i="11"/>
  <c r="E383" i="11"/>
  <c r="D383" i="11"/>
  <c r="C383" i="11"/>
  <c r="E382" i="11"/>
  <c r="D382" i="11"/>
  <c r="C382" i="11"/>
  <c r="E381" i="11"/>
  <c r="D381" i="11"/>
  <c r="C381" i="11"/>
  <c r="E380" i="11"/>
  <c r="D380" i="11"/>
  <c r="C380" i="11"/>
  <c r="E379" i="11"/>
  <c r="D379" i="11"/>
  <c r="C379" i="11"/>
  <c r="C378" i="11"/>
  <c r="E372" i="11"/>
  <c r="D372" i="11"/>
  <c r="C372" i="11"/>
  <c r="E371" i="11"/>
  <c r="D371" i="11"/>
  <c r="C371" i="11"/>
  <c r="E370" i="11"/>
  <c r="D370" i="11"/>
  <c r="C370" i="11"/>
  <c r="E369" i="11"/>
  <c r="D369" i="11"/>
  <c r="C369" i="11"/>
  <c r="E368" i="11"/>
  <c r="D368" i="11"/>
  <c r="C368" i="11"/>
  <c r="E367" i="11"/>
  <c r="D367" i="11"/>
  <c r="C367" i="11"/>
  <c r="E366" i="11"/>
  <c r="D366" i="11"/>
  <c r="C366" i="11"/>
  <c r="E365" i="11"/>
  <c r="D365" i="11"/>
  <c r="C365" i="11"/>
  <c r="E364" i="11"/>
  <c r="D364" i="11"/>
  <c r="C364" i="11"/>
  <c r="E363" i="11"/>
  <c r="D363" i="11"/>
  <c r="C363" i="11"/>
  <c r="E362" i="11"/>
  <c r="D362" i="11"/>
  <c r="C362" i="11"/>
  <c r="E361" i="11"/>
  <c r="D361" i="11"/>
  <c r="C361" i="11"/>
  <c r="E360" i="11"/>
  <c r="D360" i="11"/>
  <c r="C360" i="11"/>
  <c r="E359" i="11"/>
  <c r="D359" i="11"/>
  <c r="C359" i="11"/>
  <c r="E358" i="11"/>
  <c r="D358" i="11"/>
  <c r="C358" i="11"/>
  <c r="E357" i="11"/>
  <c r="D357" i="11"/>
  <c r="C357" i="11"/>
  <c r="E356" i="11"/>
  <c r="D356" i="11"/>
  <c r="C356" i="11"/>
  <c r="E355" i="11"/>
  <c r="D355" i="11"/>
  <c r="C355" i="11"/>
  <c r="E348" i="11"/>
  <c r="D348" i="11"/>
  <c r="C348" i="11"/>
  <c r="E347" i="11"/>
  <c r="D347" i="11"/>
  <c r="C347" i="11"/>
  <c r="E346" i="11"/>
  <c r="D346" i="11"/>
  <c r="C346" i="11"/>
  <c r="E345" i="11"/>
  <c r="D345" i="11"/>
  <c r="C345" i="11"/>
  <c r="E344" i="11"/>
  <c r="D344" i="11"/>
  <c r="C344" i="11"/>
  <c r="E343" i="11"/>
  <c r="D343" i="11"/>
  <c r="C343" i="11"/>
  <c r="E342" i="11"/>
  <c r="D342" i="11"/>
  <c r="C342" i="11"/>
  <c r="E341" i="11"/>
  <c r="D341" i="11"/>
  <c r="C341" i="11"/>
  <c r="E340" i="11"/>
  <c r="D340" i="11"/>
  <c r="C340" i="11"/>
  <c r="E339" i="11"/>
  <c r="D339" i="11"/>
  <c r="C339" i="11"/>
  <c r="E338" i="11"/>
  <c r="D338" i="11"/>
  <c r="C338" i="11"/>
  <c r="E337" i="11"/>
  <c r="D337" i="11"/>
  <c r="C337" i="11"/>
  <c r="E336" i="11"/>
  <c r="D336" i="11"/>
  <c r="C336" i="11"/>
  <c r="E335" i="11"/>
  <c r="D335" i="11"/>
  <c r="C335" i="11"/>
  <c r="E334" i="11"/>
  <c r="D334" i="11"/>
  <c r="C334" i="11"/>
  <c r="E333" i="11"/>
  <c r="D333" i="11"/>
  <c r="C333" i="11"/>
  <c r="E332" i="11"/>
  <c r="D332" i="11"/>
  <c r="C332" i="11"/>
  <c r="E331" i="11"/>
  <c r="D331" i="11"/>
  <c r="C331" i="11"/>
  <c r="E324" i="11"/>
  <c r="D324" i="11"/>
  <c r="C324" i="11"/>
  <c r="E323" i="11"/>
  <c r="D323" i="11"/>
  <c r="C323" i="11"/>
  <c r="E322" i="11"/>
  <c r="D322" i="11"/>
  <c r="C322" i="11"/>
  <c r="E321" i="11"/>
  <c r="D321" i="11"/>
  <c r="C321" i="11"/>
  <c r="E320" i="11"/>
  <c r="D320" i="11"/>
  <c r="C320" i="11"/>
  <c r="E319" i="11"/>
  <c r="D319" i="11"/>
  <c r="C319" i="11"/>
  <c r="E318" i="11"/>
  <c r="D318" i="11"/>
  <c r="C318" i="11"/>
  <c r="E317" i="11"/>
  <c r="D317" i="11"/>
  <c r="C317" i="11"/>
  <c r="E316" i="11"/>
  <c r="D316" i="11"/>
  <c r="C316" i="11"/>
  <c r="E315" i="11"/>
  <c r="D315" i="11"/>
  <c r="C315" i="11"/>
  <c r="E314" i="11"/>
  <c r="D314" i="11"/>
  <c r="C314" i="11"/>
  <c r="E313" i="11"/>
  <c r="D313" i="11"/>
  <c r="C313" i="11"/>
  <c r="E312" i="11"/>
  <c r="D312" i="11"/>
  <c r="C312" i="11"/>
  <c r="E311" i="11"/>
  <c r="D311" i="11"/>
  <c r="C311" i="11"/>
  <c r="E310" i="11"/>
  <c r="D310" i="11"/>
  <c r="C310" i="11"/>
  <c r="E309" i="11"/>
  <c r="D309" i="11"/>
  <c r="C309" i="11"/>
  <c r="E308" i="11"/>
  <c r="D308" i="11"/>
  <c r="C308" i="11"/>
  <c r="E307" i="11"/>
  <c r="D307" i="11"/>
  <c r="C307" i="11"/>
  <c r="E300" i="11"/>
  <c r="D300" i="11"/>
  <c r="C300" i="11"/>
  <c r="E299" i="11"/>
  <c r="D299" i="11"/>
  <c r="C299" i="11"/>
  <c r="E298" i="11"/>
  <c r="D298" i="11"/>
  <c r="C298" i="11"/>
  <c r="E297" i="11"/>
  <c r="D297" i="11"/>
  <c r="C297" i="11"/>
  <c r="E296" i="11"/>
  <c r="D296" i="11"/>
  <c r="C296" i="11"/>
  <c r="E295" i="11"/>
  <c r="D295" i="11"/>
  <c r="C295" i="11"/>
  <c r="E294" i="11"/>
  <c r="D294" i="11"/>
  <c r="C294" i="11"/>
  <c r="E293" i="11"/>
  <c r="D293" i="11"/>
  <c r="C293" i="11"/>
  <c r="E292" i="11"/>
  <c r="D292" i="11"/>
  <c r="C292" i="11"/>
  <c r="E291" i="11"/>
  <c r="D291" i="11"/>
  <c r="C291" i="11"/>
  <c r="E290" i="11"/>
  <c r="D290" i="11"/>
  <c r="C290" i="11"/>
  <c r="E289" i="11"/>
  <c r="D289" i="11"/>
  <c r="C289" i="11"/>
  <c r="E288" i="11"/>
  <c r="D288" i="11"/>
  <c r="C288" i="11"/>
  <c r="E287" i="11"/>
  <c r="D287" i="11"/>
  <c r="C287" i="11"/>
  <c r="E286" i="11"/>
  <c r="D286" i="11"/>
  <c r="C286" i="11"/>
  <c r="E285" i="11"/>
  <c r="D285" i="11"/>
  <c r="C285" i="11"/>
  <c r="E284" i="11"/>
  <c r="D284" i="11"/>
  <c r="C284" i="11"/>
  <c r="E283" i="11"/>
  <c r="D283" i="11"/>
  <c r="C283" i="11"/>
  <c r="E276" i="11"/>
  <c r="D276" i="11"/>
  <c r="C276" i="11"/>
  <c r="E275" i="11"/>
  <c r="D275" i="11"/>
  <c r="C275" i="11"/>
  <c r="E274" i="11"/>
  <c r="D274" i="11"/>
  <c r="C274" i="11"/>
  <c r="E273" i="11"/>
  <c r="D273" i="11"/>
  <c r="C273" i="11"/>
  <c r="E272" i="11"/>
  <c r="D272" i="11"/>
  <c r="C272" i="11"/>
  <c r="E271" i="11"/>
  <c r="D271" i="11"/>
  <c r="C271" i="11"/>
  <c r="E270" i="11"/>
  <c r="D270" i="11"/>
  <c r="C270" i="11"/>
  <c r="E269" i="11"/>
  <c r="D269" i="11"/>
  <c r="C269" i="11"/>
  <c r="E268" i="11"/>
  <c r="D268" i="11"/>
  <c r="C268" i="11"/>
  <c r="E267" i="11"/>
  <c r="D267" i="11"/>
  <c r="C267" i="11"/>
  <c r="E266" i="11"/>
  <c r="D266" i="11"/>
  <c r="C266" i="11"/>
  <c r="E265" i="11"/>
  <c r="D265" i="11"/>
  <c r="C265" i="11"/>
  <c r="E264" i="11"/>
  <c r="D264" i="11"/>
  <c r="C264" i="11"/>
  <c r="E263" i="11"/>
  <c r="D263" i="11"/>
  <c r="C263" i="11"/>
  <c r="E262" i="11"/>
  <c r="D262" i="11"/>
  <c r="C262" i="11"/>
  <c r="E261" i="11"/>
  <c r="D261" i="11"/>
  <c r="C261" i="11"/>
  <c r="E260" i="11"/>
  <c r="D260" i="11"/>
  <c r="C260" i="11"/>
  <c r="E259" i="11"/>
  <c r="D259" i="11"/>
  <c r="C259" i="11"/>
  <c r="E252" i="11"/>
  <c r="D252" i="11"/>
  <c r="C252" i="11"/>
  <c r="E251" i="11"/>
  <c r="D251" i="11"/>
  <c r="C251" i="11"/>
  <c r="E250" i="11"/>
  <c r="D250" i="11"/>
  <c r="C250" i="11"/>
  <c r="E249" i="11"/>
  <c r="D249" i="11"/>
  <c r="C249" i="11"/>
  <c r="E248" i="11"/>
  <c r="D248" i="11"/>
  <c r="C248" i="11"/>
  <c r="E247" i="11"/>
  <c r="D247" i="11"/>
  <c r="C247" i="11"/>
  <c r="E246" i="11"/>
  <c r="D246" i="11"/>
  <c r="C246" i="11"/>
  <c r="E245" i="11"/>
  <c r="D245" i="11"/>
  <c r="C245" i="11"/>
  <c r="E244" i="11"/>
  <c r="D244" i="11"/>
  <c r="C244" i="11"/>
  <c r="E243" i="11"/>
  <c r="D243" i="11"/>
  <c r="C243" i="11"/>
  <c r="E242" i="11"/>
  <c r="D242" i="11"/>
  <c r="C242" i="11"/>
  <c r="E241" i="11"/>
  <c r="D241" i="11"/>
  <c r="C241" i="11"/>
  <c r="E240" i="11"/>
  <c r="D240" i="11"/>
  <c r="C240" i="11"/>
  <c r="E239" i="11"/>
  <c r="D239" i="11"/>
  <c r="C239" i="11"/>
  <c r="E238" i="11"/>
  <c r="D238" i="11"/>
  <c r="C238" i="11"/>
  <c r="E237" i="11"/>
  <c r="D237" i="11"/>
  <c r="C237" i="11"/>
  <c r="E236" i="11"/>
  <c r="D236" i="11"/>
  <c r="C236" i="11"/>
  <c r="E235" i="11"/>
  <c r="D235" i="11"/>
  <c r="C235" i="11"/>
  <c r="E234" i="11"/>
  <c r="D234" i="11"/>
  <c r="C234" i="11"/>
  <c r="E233" i="11"/>
  <c r="D233" i="11"/>
  <c r="C233" i="11"/>
  <c r="E232" i="11"/>
  <c r="D232" i="11"/>
  <c r="C232" i="11"/>
  <c r="E231" i="11"/>
  <c r="D231" i="11"/>
  <c r="C231" i="11"/>
  <c r="E230" i="11"/>
  <c r="D230" i="11"/>
  <c r="C230" i="11"/>
  <c r="E229" i="11"/>
  <c r="D229" i="11"/>
  <c r="C229" i="11"/>
  <c r="E228" i="11"/>
  <c r="D228" i="11"/>
  <c r="C228" i="11"/>
  <c r="E227" i="11"/>
  <c r="D227" i="11"/>
  <c r="C227" i="11"/>
  <c r="E226" i="11"/>
  <c r="D226" i="11"/>
  <c r="C226" i="11"/>
  <c r="E225" i="11"/>
  <c r="D225" i="11"/>
  <c r="C225" i="11"/>
  <c r="E224" i="11"/>
  <c r="D224" i="11"/>
  <c r="C224" i="11"/>
  <c r="E223" i="11"/>
  <c r="D223" i="11"/>
  <c r="C223" i="11"/>
  <c r="E222" i="11"/>
  <c r="D222" i="11"/>
  <c r="C222" i="11"/>
  <c r="E221" i="11"/>
  <c r="D221" i="11"/>
  <c r="C221" i="11"/>
  <c r="E220" i="11"/>
  <c r="D220" i="11"/>
  <c r="C220" i="11"/>
  <c r="E219" i="11"/>
  <c r="D219" i="11"/>
  <c r="C219" i="11"/>
  <c r="E218" i="11"/>
  <c r="D218" i="11"/>
  <c r="C218" i="11"/>
  <c r="E217" i="11"/>
  <c r="D217" i="11"/>
  <c r="C217" i="11"/>
  <c r="E216" i="11"/>
  <c r="D216" i="11"/>
  <c r="C216" i="11"/>
  <c r="E215" i="11"/>
  <c r="D215" i="11"/>
  <c r="C215" i="11"/>
  <c r="E214" i="11"/>
  <c r="D214" i="11"/>
  <c r="C214" i="11"/>
  <c r="E213" i="11"/>
  <c r="D213" i="11"/>
  <c r="C213" i="11"/>
  <c r="E212" i="11"/>
  <c r="D212" i="11"/>
  <c r="C212" i="11"/>
  <c r="E211" i="11"/>
  <c r="D211" i="11"/>
  <c r="C211" i="11"/>
  <c r="E210" i="11"/>
  <c r="D210" i="11"/>
  <c r="C210" i="11"/>
  <c r="E209" i="11"/>
  <c r="D209" i="11"/>
  <c r="C209" i="11"/>
  <c r="E208" i="11"/>
  <c r="D208" i="11"/>
  <c r="C208" i="11"/>
  <c r="E207" i="11"/>
  <c r="D207" i="11"/>
  <c r="C207" i="11"/>
  <c r="E206" i="11"/>
  <c r="D206" i="11"/>
  <c r="C206" i="11"/>
  <c r="E205" i="11"/>
  <c r="D205" i="11"/>
  <c r="C205" i="11"/>
  <c r="C204" i="11"/>
  <c r="E203" i="11"/>
  <c r="D203" i="11"/>
  <c r="C203" i="11"/>
  <c r="E202" i="11"/>
  <c r="D202" i="11"/>
  <c r="C202" i="11"/>
  <c r="E201" i="11"/>
  <c r="D201" i="11"/>
  <c r="C201" i="11"/>
  <c r="E200" i="11"/>
  <c r="D200" i="11"/>
  <c r="C200" i="11"/>
  <c r="E199" i="11"/>
  <c r="D199" i="11"/>
  <c r="C199" i="11"/>
  <c r="E198" i="11"/>
  <c r="D198" i="11"/>
  <c r="C198" i="11"/>
  <c r="E197" i="11"/>
  <c r="D197" i="11"/>
  <c r="C197" i="11"/>
  <c r="E196" i="11"/>
  <c r="D196" i="11"/>
  <c r="C196" i="11"/>
  <c r="E195" i="11"/>
  <c r="D195" i="11"/>
  <c r="C195" i="11"/>
  <c r="E194" i="11"/>
  <c r="D194" i="11"/>
  <c r="C194" i="11"/>
  <c r="E193" i="11"/>
  <c r="D193" i="11"/>
  <c r="C193" i="11"/>
  <c r="E192" i="11"/>
  <c r="D192" i="11"/>
  <c r="C192" i="11"/>
  <c r="E191" i="11"/>
  <c r="D191" i="11"/>
  <c r="C191" i="11"/>
  <c r="E190" i="11"/>
  <c r="D190" i="11"/>
  <c r="C190" i="11"/>
  <c r="E189" i="11"/>
  <c r="D189" i="11"/>
  <c r="C189" i="11"/>
  <c r="E188" i="11"/>
  <c r="D188" i="11"/>
  <c r="C188" i="11"/>
  <c r="E187" i="11"/>
  <c r="D187" i="11"/>
  <c r="C187" i="11"/>
  <c r="E186" i="11"/>
  <c r="D186" i="11"/>
  <c r="C186" i="11"/>
  <c r="E185" i="11"/>
  <c r="D185" i="11"/>
  <c r="C185" i="11"/>
  <c r="E184" i="11"/>
  <c r="D184" i="11"/>
  <c r="C184" i="11"/>
  <c r="E183" i="11"/>
  <c r="D183" i="11"/>
  <c r="C183" i="11"/>
  <c r="E182" i="11"/>
  <c r="D182" i="11"/>
  <c r="C182" i="11"/>
  <c r="E181" i="11"/>
  <c r="D181" i="11"/>
  <c r="C181" i="11"/>
  <c r="C180" i="11"/>
  <c r="D179" i="11"/>
  <c r="C179" i="11"/>
  <c r="E178" i="11"/>
  <c r="D178" i="11"/>
  <c r="C178" i="11"/>
  <c r="E177" i="11"/>
  <c r="D177" i="11"/>
  <c r="C177" i="11"/>
  <c r="D176" i="11"/>
  <c r="C176" i="11"/>
  <c r="E175" i="11"/>
  <c r="D175" i="11"/>
  <c r="C175" i="11"/>
  <c r="E174" i="11"/>
  <c r="D174" i="11"/>
  <c r="C174" i="11"/>
  <c r="E173" i="11"/>
  <c r="D173" i="11"/>
  <c r="C173" i="11"/>
  <c r="E172" i="11"/>
  <c r="D172" i="11"/>
  <c r="C172" i="11"/>
  <c r="E171" i="11"/>
  <c r="D171" i="11"/>
  <c r="C171" i="11"/>
  <c r="E170" i="11"/>
  <c r="D170" i="11"/>
  <c r="C170" i="11"/>
  <c r="E169" i="11"/>
  <c r="D169" i="11"/>
  <c r="C169" i="11"/>
  <c r="E168" i="11"/>
  <c r="D168" i="11"/>
  <c r="C168" i="11"/>
  <c r="E167" i="11"/>
  <c r="D167" i="11"/>
  <c r="C167" i="11"/>
  <c r="E166" i="11"/>
  <c r="D166" i="11"/>
  <c r="C166" i="11"/>
  <c r="E165" i="11"/>
  <c r="D165" i="11"/>
  <c r="C165" i="11"/>
  <c r="E164" i="11"/>
  <c r="D164" i="11"/>
  <c r="C164" i="11"/>
  <c r="E163" i="11"/>
  <c r="D163" i="11"/>
  <c r="C163" i="11"/>
  <c r="E162" i="11"/>
  <c r="D162" i="11"/>
  <c r="C162" i="11"/>
  <c r="E161" i="11"/>
  <c r="D161" i="11"/>
  <c r="C161" i="11"/>
  <c r="E160" i="11"/>
  <c r="D160" i="11"/>
  <c r="C160" i="11"/>
  <c r="E159" i="11"/>
  <c r="D159" i="11"/>
  <c r="C159" i="11"/>
  <c r="E158" i="11"/>
  <c r="D158" i="11"/>
  <c r="C158" i="11"/>
  <c r="E157" i="11"/>
  <c r="D157" i="11"/>
  <c r="C157" i="11"/>
  <c r="C156" i="11"/>
  <c r="C155" i="11"/>
  <c r="C154" i="11"/>
  <c r="E153" i="11"/>
  <c r="D153" i="11"/>
  <c r="C153" i="11"/>
  <c r="C152" i="11"/>
  <c r="E151" i="11"/>
  <c r="D151" i="11"/>
  <c r="C151" i="11"/>
  <c r="E150" i="11"/>
  <c r="D150" i="11"/>
  <c r="C150" i="11"/>
  <c r="E149" i="11"/>
  <c r="D149" i="11"/>
  <c r="C149" i="11"/>
  <c r="E148" i="11"/>
  <c r="D148" i="11"/>
  <c r="C148" i="11"/>
  <c r="E147" i="11"/>
  <c r="D147" i="11"/>
  <c r="C147" i="11"/>
  <c r="E146" i="11"/>
  <c r="D146" i="11"/>
  <c r="C146" i="11"/>
  <c r="E145" i="11"/>
  <c r="D145" i="11"/>
  <c r="C145" i="11"/>
  <c r="E144" i="11"/>
  <c r="D144" i="11"/>
  <c r="C144" i="11"/>
  <c r="E143" i="11"/>
  <c r="D143" i="11"/>
  <c r="C143" i="11"/>
  <c r="E142" i="11"/>
  <c r="D142" i="11"/>
  <c r="C142" i="11"/>
  <c r="E141" i="11"/>
  <c r="D141" i="11"/>
  <c r="C141" i="11"/>
  <c r="E140" i="11"/>
  <c r="D140" i="11"/>
  <c r="C140" i="11"/>
  <c r="E139" i="11"/>
  <c r="D139" i="11"/>
  <c r="C139" i="11"/>
  <c r="E138" i="11"/>
  <c r="D138" i="11"/>
  <c r="C138" i="11"/>
  <c r="E137" i="11"/>
  <c r="D137" i="11"/>
  <c r="C137" i="11"/>
  <c r="E136" i="11"/>
  <c r="D136" i="11"/>
  <c r="C136" i="11"/>
  <c r="E135" i="11"/>
  <c r="D135" i="11"/>
  <c r="C135" i="11"/>
  <c r="E134" i="11"/>
  <c r="D134" i="11"/>
  <c r="C134" i="11"/>
  <c r="E133" i="11"/>
  <c r="D133" i="11"/>
  <c r="C133" i="11"/>
  <c r="C132" i="11"/>
  <c r="E131" i="11"/>
  <c r="D131" i="11"/>
  <c r="C131" i="11"/>
  <c r="D130" i="11"/>
  <c r="C130" i="11"/>
  <c r="E129" i="11"/>
  <c r="D129" i="11"/>
  <c r="C129" i="11"/>
  <c r="E128" i="11"/>
  <c r="D128" i="11"/>
  <c r="C128" i="11"/>
  <c r="E127" i="11"/>
  <c r="D127" i="11"/>
  <c r="C127" i="11"/>
  <c r="E126" i="11"/>
  <c r="D126" i="11"/>
  <c r="C126" i="11"/>
  <c r="E125" i="11"/>
  <c r="D125" i="11"/>
  <c r="C125" i="11"/>
  <c r="E124" i="11"/>
  <c r="D124" i="11"/>
  <c r="C124" i="11"/>
  <c r="E123" i="11"/>
  <c r="D123" i="11"/>
  <c r="C123" i="11"/>
  <c r="E122" i="11"/>
  <c r="D122" i="11"/>
  <c r="C122" i="11"/>
  <c r="E121" i="11"/>
  <c r="D121" i="11"/>
  <c r="C121" i="11"/>
  <c r="E120" i="11"/>
  <c r="D120" i="11"/>
  <c r="C120" i="11"/>
  <c r="E119" i="11"/>
  <c r="D119" i="11"/>
  <c r="C119" i="11"/>
  <c r="E118" i="11"/>
  <c r="D118" i="11"/>
  <c r="C118" i="11"/>
  <c r="E117" i="11"/>
  <c r="D117" i="11"/>
  <c r="C117" i="11"/>
  <c r="E116" i="11"/>
  <c r="D116" i="11"/>
  <c r="C116" i="11"/>
  <c r="E115" i="11"/>
  <c r="D115" i="11"/>
  <c r="C115" i="11"/>
  <c r="E114" i="11"/>
  <c r="D114" i="11"/>
  <c r="C114" i="11"/>
  <c r="E113" i="11"/>
  <c r="D113" i="11"/>
  <c r="C113" i="11"/>
  <c r="E112" i="11"/>
  <c r="D112" i="11"/>
  <c r="C112" i="11"/>
  <c r="E111" i="11"/>
  <c r="D111" i="11"/>
  <c r="C111" i="11"/>
  <c r="E110" i="11"/>
  <c r="D110" i="11"/>
  <c r="C110" i="11"/>
  <c r="E109" i="11"/>
  <c r="D109" i="11"/>
  <c r="C109" i="11"/>
  <c r="C108" i="11"/>
  <c r="D107" i="11"/>
  <c r="C107" i="11"/>
  <c r="C106" i="11"/>
  <c r="C105" i="11"/>
  <c r="C104" i="11"/>
  <c r="E103" i="11"/>
  <c r="D103" i="11"/>
  <c r="C103" i="11"/>
  <c r="O22" i="11"/>
  <c r="E378" i="11" s="1"/>
  <c r="N22" i="11"/>
  <c r="M22" i="11"/>
  <c r="L22" i="11"/>
  <c r="R28" i="11" s="1"/>
  <c r="K22" i="11"/>
  <c r="E374" i="11" s="1"/>
  <c r="J22" i="11"/>
  <c r="O21" i="11"/>
  <c r="U27" i="11" s="1"/>
  <c r="C504" i="11" s="1"/>
  <c r="N21" i="11"/>
  <c r="T27" i="11" s="1"/>
  <c r="M21" i="11"/>
  <c r="C352" i="11" s="1"/>
  <c r="L21" i="11"/>
  <c r="K21" i="11"/>
  <c r="E350" i="11" s="1"/>
  <c r="J21" i="11"/>
  <c r="P27" i="11" s="1"/>
  <c r="O20" i="11"/>
  <c r="U26" i="11" s="1"/>
  <c r="C480" i="11" s="1"/>
  <c r="N20" i="11"/>
  <c r="M20" i="11"/>
  <c r="C328" i="11" s="1"/>
  <c r="L20" i="11"/>
  <c r="E327" i="11" s="1"/>
  <c r="K20" i="11"/>
  <c r="Q26" i="11" s="1"/>
  <c r="C476" i="11" s="1"/>
  <c r="J20" i="11"/>
  <c r="O19" i="11"/>
  <c r="U25" i="11" s="1"/>
  <c r="N19" i="11"/>
  <c r="T25" i="11" s="1"/>
  <c r="C455" i="11" s="1"/>
  <c r="M19" i="11"/>
  <c r="C304" i="11" s="1"/>
  <c r="L19" i="11"/>
  <c r="R25" i="11" s="1"/>
  <c r="D453" i="11" s="1"/>
  <c r="K19" i="11"/>
  <c r="C302" i="11" s="1"/>
  <c r="J19" i="11"/>
  <c r="D301" i="11" s="1"/>
  <c r="O18" i="11"/>
  <c r="U24" i="11" s="1"/>
  <c r="N18" i="11"/>
  <c r="M18" i="11"/>
  <c r="C280" i="11" s="1"/>
  <c r="L18" i="11"/>
  <c r="E279" i="11" s="1"/>
  <c r="K18" i="11"/>
  <c r="Q24" i="11" s="1"/>
  <c r="J18" i="11"/>
  <c r="O17" i="11"/>
  <c r="U23" i="11" s="1"/>
  <c r="N17" i="11"/>
  <c r="T23" i="11" s="1"/>
  <c r="M17" i="11"/>
  <c r="C256" i="11" s="1"/>
  <c r="L17" i="11"/>
  <c r="R23" i="11" s="1"/>
  <c r="K17" i="11"/>
  <c r="Q23" i="11" s="1"/>
  <c r="J17" i="11"/>
  <c r="P23" i="11" s="1"/>
  <c r="Q10" i="11"/>
  <c r="H10" i="11"/>
  <c r="E130" i="11" s="1"/>
  <c r="E10" i="11"/>
  <c r="AR6" i="11"/>
  <c r="AS6" i="11" s="1"/>
  <c r="AQ7" i="11" s="1"/>
  <c r="AR7" i="11" s="1"/>
  <c r="AS7" i="11" s="1"/>
  <c r="AQ8" i="11" s="1"/>
  <c r="AR8" i="11" s="1"/>
  <c r="AS8" i="11" s="1"/>
  <c r="AQ9" i="11" s="1"/>
  <c r="AR9" i="11" s="1"/>
  <c r="AS9" i="11" s="1"/>
  <c r="AQ10" i="11" s="1"/>
  <c r="AR10" i="11" s="1"/>
  <c r="AS10" i="11" s="1"/>
  <c r="AQ11" i="11" s="1"/>
  <c r="AR11" i="11" s="1"/>
  <c r="AS11" i="11" s="1"/>
  <c r="AQ12" i="11" s="1"/>
  <c r="AR12" i="11" s="1"/>
  <c r="AS12" i="11" s="1"/>
  <c r="AQ13" i="11" s="1"/>
  <c r="AR13" i="11" s="1"/>
  <c r="AS13" i="11" s="1"/>
  <c r="AQ14" i="11" s="1"/>
  <c r="AR14" i="11" s="1"/>
  <c r="AS14" i="11" s="1"/>
  <c r="AQ15" i="11" s="1"/>
  <c r="AR15" i="11" s="1"/>
  <c r="AS15" i="11" s="1"/>
  <c r="AQ16" i="11" s="1"/>
  <c r="AR16" i="11" s="1"/>
  <c r="AS16" i="11" s="1"/>
  <c r="AQ17" i="11" s="1"/>
  <c r="AR17" i="11" s="1"/>
  <c r="AS17" i="11" s="1"/>
  <c r="AQ18" i="11" s="1"/>
  <c r="AR18" i="11" s="1"/>
  <c r="AS18" i="11" s="1"/>
  <c r="AQ19" i="11" s="1"/>
  <c r="AR19" i="11" s="1"/>
  <c r="AS19" i="11" s="1"/>
  <c r="AQ20" i="11" s="1"/>
  <c r="AR20" i="11" s="1"/>
  <c r="AS20" i="11" s="1"/>
  <c r="E678" i="10"/>
  <c r="D678" i="10"/>
  <c r="C678" i="10"/>
  <c r="E677" i="10"/>
  <c r="D677" i="10"/>
  <c r="C677" i="10"/>
  <c r="E676" i="10"/>
  <c r="D676" i="10"/>
  <c r="C676" i="10"/>
  <c r="E675" i="10"/>
  <c r="D675" i="10"/>
  <c r="C675" i="10"/>
  <c r="E674" i="10"/>
  <c r="D674" i="10"/>
  <c r="C674" i="10"/>
  <c r="E673" i="10"/>
  <c r="D673" i="10"/>
  <c r="C673" i="10"/>
  <c r="E672" i="10"/>
  <c r="D672" i="10"/>
  <c r="C672" i="10"/>
  <c r="E671" i="10"/>
  <c r="D671" i="10"/>
  <c r="C671" i="10"/>
  <c r="E670" i="10"/>
  <c r="D670" i="10"/>
  <c r="C670" i="10"/>
  <c r="E669" i="10"/>
  <c r="D669" i="10"/>
  <c r="C669" i="10"/>
  <c r="E668" i="10"/>
  <c r="D668" i="10"/>
  <c r="C668" i="10"/>
  <c r="E667" i="10"/>
  <c r="D667" i="10"/>
  <c r="C667" i="10"/>
  <c r="E666" i="10"/>
  <c r="D666" i="10"/>
  <c r="C666" i="10"/>
  <c r="E665" i="10"/>
  <c r="D665" i="10"/>
  <c r="C665" i="10"/>
  <c r="E664" i="10"/>
  <c r="D664" i="10"/>
  <c r="C664" i="10"/>
  <c r="E663" i="10"/>
  <c r="D663" i="10"/>
  <c r="C663" i="10"/>
  <c r="E662" i="10"/>
  <c r="D662" i="10"/>
  <c r="C662" i="10"/>
  <c r="E661" i="10"/>
  <c r="D661" i="10"/>
  <c r="C661" i="10"/>
  <c r="E660" i="10"/>
  <c r="D660" i="10"/>
  <c r="C660" i="10"/>
  <c r="E659" i="10"/>
  <c r="D659" i="10"/>
  <c r="C659" i="10"/>
  <c r="E658" i="10"/>
  <c r="D658" i="10"/>
  <c r="C658" i="10"/>
  <c r="E657" i="10"/>
  <c r="D657" i="10"/>
  <c r="C657" i="10"/>
  <c r="E656" i="10"/>
  <c r="D656" i="10"/>
  <c r="C656" i="10"/>
  <c r="E655" i="10"/>
  <c r="D655" i="10"/>
  <c r="C655" i="10"/>
  <c r="E654" i="10"/>
  <c r="D654" i="10"/>
  <c r="C654" i="10"/>
  <c r="E653" i="10"/>
  <c r="D653" i="10"/>
  <c r="C653" i="10"/>
  <c r="E652" i="10"/>
  <c r="D652" i="10"/>
  <c r="C652" i="10"/>
  <c r="E651" i="10"/>
  <c r="D651" i="10"/>
  <c r="C651" i="10"/>
  <c r="E650" i="10"/>
  <c r="D650" i="10"/>
  <c r="C650" i="10"/>
  <c r="E649" i="10"/>
  <c r="D649" i="10"/>
  <c r="C649" i="10"/>
  <c r="E648" i="10"/>
  <c r="D648" i="10"/>
  <c r="C648" i="10"/>
  <c r="E647" i="10"/>
  <c r="D647" i="10"/>
  <c r="C647" i="10"/>
  <c r="E646" i="10"/>
  <c r="D646" i="10"/>
  <c r="C646" i="10"/>
  <c r="E645" i="10"/>
  <c r="D645" i="10"/>
  <c r="C645" i="10"/>
  <c r="E644" i="10"/>
  <c r="D644" i="10"/>
  <c r="C644" i="10"/>
  <c r="E643" i="10"/>
  <c r="D643" i="10"/>
  <c r="C643" i="10"/>
  <c r="E642" i="10"/>
  <c r="D642" i="10"/>
  <c r="C642" i="10"/>
  <c r="E641" i="10"/>
  <c r="D641" i="10"/>
  <c r="C641" i="10"/>
  <c r="E640" i="10"/>
  <c r="D640" i="10"/>
  <c r="C640" i="10"/>
  <c r="E639" i="10"/>
  <c r="D639" i="10"/>
  <c r="C639" i="10"/>
  <c r="E638" i="10"/>
  <c r="D638" i="10"/>
  <c r="C638" i="10"/>
  <c r="E637" i="10"/>
  <c r="D637" i="10"/>
  <c r="C637" i="10"/>
  <c r="E636" i="10"/>
  <c r="D636" i="10"/>
  <c r="C636" i="10"/>
  <c r="E635" i="10"/>
  <c r="D635" i="10"/>
  <c r="C635" i="10"/>
  <c r="E634" i="10"/>
  <c r="D634" i="10"/>
  <c r="C634" i="10"/>
  <c r="E633" i="10"/>
  <c r="D633" i="10"/>
  <c r="C633" i="10"/>
  <c r="E632" i="10"/>
  <c r="D632" i="10"/>
  <c r="C632" i="10"/>
  <c r="E631" i="10"/>
  <c r="D631" i="10"/>
  <c r="C631" i="10"/>
  <c r="E630" i="10"/>
  <c r="D630" i="10"/>
  <c r="C630" i="10"/>
  <c r="E629" i="10"/>
  <c r="D629" i="10"/>
  <c r="C629" i="10"/>
  <c r="E628" i="10"/>
  <c r="D628" i="10"/>
  <c r="C628" i="10"/>
  <c r="E627" i="10"/>
  <c r="D627" i="10"/>
  <c r="C627" i="10"/>
  <c r="E626" i="10"/>
  <c r="D626" i="10"/>
  <c r="C626" i="10"/>
  <c r="E625" i="10"/>
  <c r="D625" i="10"/>
  <c r="C625" i="10"/>
  <c r="E624" i="10"/>
  <c r="D624" i="10"/>
  <c r="C624" i="10"/>
  <c r="E623" i="10"/>
  <c r="D623" i="10"/>
  <c r="C623" i="10"/>
  <c r="E622" i="10"/>
  <c r="D622" i="10"/>
  <c r="C622" i="10"/>
  <c r="E621" i="10"/>
  <c r="D621" i="10"/>
  <c r="C621" i="10"/>
  <c r="E620" i="10"/>
  <c r="D620" i="10"/>
  <c r="C620" i="10"/>
  <c r="E619" i="10"/>
  <c r="D619" i="10"/>
  <c r="C619" i="10"/>
  <c r="E618" i="10"/>
  <c r="D618" i="10"/>
  <c r="C618" i="10"/>
  <c r="E617" i="10"/>
  <c r="D617" i="10"/>
  <c r="C617" i="10"/>
  <c r="E616" i="10"/>
  <c r="D616" i="10"/>
  <c r="C616" i="10"/>
  <c r="E615" i="10"/>
  <c r="D615" i="10"/>
  <c r="C615" i="10"/>
  <c r="E614" i="10"/>
  <c r="D614" i="10"/>
  <c r="C614" i="10"/>
  <c r="E613" i="10"/>
  <c r="D613" i="10"/>
  <c r="C613" i="10"/>
  <c r="E612" i="10"/>
  <c r="D612" i="10"/>
  <c r="C612" i="10"/>
  <c r="E611" i="10"/>
  <c r="D611" i="10"/>
  <c r="C611" i="10"/>
  <c r="E610" i="10"/>
  <c r="D610" i="10"/>
  <c r="C610" i="10"/>
  <c r="E609" i="10"/>
  <c r="D609" i="10"/>
  <c r="C609" i="10"/>
  <c r="E608" i="10"/>
  <c r="D608" i="10"/>
  <c r="C608" i="10"/>
  <c r="E607" i="10"/>
  <c r="D607" i="10"/>
  <c r="C607" i="10"/>
  <c r="E606" i="10"/>
  <c r="D606" i="10"/>
  <c r="C606" i="10"/>
  <c r="E605" i="10"/>
  <c r="D605" i="10"/>
  <c r="C605" i="10"/>
  <c r="E604" i="10"/>
  <c r="D604" i="10"/>
  <c r="C604" i="10"/>
  <c r="E603" i="10"/>
  <c r="D603" i="10"/>
  <c r="C603" i="10"/>
  <c r="E602" i="10"/>
  <c r="D602" i="10"/>
  <c r="C602" i="10"/>
  <c r="E601" i="10"/>
  <c r="D601" i="10"/>
  <c r="C601" i="10"/>
  <c r="E600" i="10"/>
  <c r="D600" i="10"/>
  <c r="C600" i="10"/>
  <c r="E599" i="10"/>
  <c r="D599" i="10"/>
  <c r="C599" i="10"/>
  <c r="E598" i="10"/>
  <c r="D598" i="10"/>
  <c r="C598" i="10"/>
  <c r="E597" i="10"/>
  <c r="D597" i="10"/>
  <c r="C597" i="10"/>
  <c r="E596" i="10"/>
  <c r="D596" i="10"/>
  <c r="C596" i="10"/>
  <c r="E595" i="10"/>
  <c r="D595" i="10"/>
  <c r="C595" i="10"/>
  <c r="E594" i="10"/>
  <c r="D594" i="10"/>
  <c r="C594" i="10"/>
  <c r="E593" i="10"/>
  <c r="D593" i="10"/>
  <c r="C593" i="10"/>
  <c r="E592" i="10"/>
  <c r="D592" i="10"/>
  <c r="C592" i="10"/>
  <c r="E591" i="10"/>
  <c r="D591" i="10"/>
  <c r="C591" i="10"/>
  <c r="E590" i="10"/>
  <c r="D590" i="10"/>
  <c r="C590" i="10"/>
  <c r="E589" i="10"/>
  <c r="D589" i="10"/>
  <c r="C589" i="10"/>
  <c r="E588" i="10"/>
  <c r="D588" i="10"/>
  <c r="C588" i="10"/>
  <c r="E587" i="10"/>
  <c r="D587" i="10"/>
  <c r="C587" i="10"/>
  <c r="E586" i="10"/>
  <c r="D586" i="10"/>
  <c r="C586" i="10"/>
  <c r="E585" i="10"/>
  <c r="D585" i="10"/>
  <c r="C585" i="10"/>
  <c r="E584" i="10"/>
  <c r="D584" i="10"/>
  <c r="C584" i="10"/>
  <c r="E583" i="10"/>
  <c r="D583" i="10"/>
  <c r="C583" i="10"/>
  <c r="E582" i="10"/>
  <c r="D582" i="10"/>
  <c r="C582" i="10"/>
  <c r="E581" i="10"/>
  <c r="D581" i="10"/>
  <c r="C581" i="10"/>
  <c r="E580" i="10"/>
  <c r="D580" i="10"/>
  <c r="C580" i="10"/>
  <c r="E579" i="10"/>
  <c r="D579" i="10"/>
  <c r="C579" i="10"/>
  <c r="E578" i="10"/>
  <c r="D578" i="10"/>
  <c r="C578" i="10"/>
  <c r="E577" i="10"/>
  <c r="D577" i="10"/>
  <c r="C577" i="10"/>
  <c r="E576" i="10"/>
  <c r="D576" i="10"/>
  <c r="C576" i="10"/>
  <c r="E575" i="10"/>
  <c r="D575" i="10"/>
  <c r="C575" i="10"/>
  <c r="E574" i="10"/>
  <c r="D574" i="10"/>
  <c r="C574" i="10"/>
  <c r="E573" i="10"/>
  <c r="D573" i="10"/>
  <c r="C573" i="10"/>
  <c r="E572" i="10"/>
  <c r="D572" i="10"/>
  <c r="C572" i="10"/>
  <c r="E571" i="10"/>
  <c r="D571" i="10"/>
  <c r="C571" i="10"/>
  <c r="E570" i="10"/>
  <c r="D570" i="10"/>
  <c r="C570" i="10"/>
  <c r="E569" i="10"/>
  <c r="D569" i="10"/>
  <c r="C569" i="10"/>
  <c r="E568" i="10"/>
  <c r="D568" i="10"/>
  <c r="C568" i="10"/>
  <c r="E567" i="10"/>
  <c r="D567" i="10"/>
  <c r="C567" i="10"/>
  <c r="E566" i="10"/>
  <c r="D566" i="10"/>
  <c r="C566" i="10"/>
  <c r="E565" i="10"/>
  <c r="D565" i="10"/>
  <c r="C565" i="10"/>
  <c r="E564" i="10"/>
  <c r="D564" i="10"/>
  <c r="C564" i="10"/>
  <c r="E563" i="10"/>
  <c r="D563" i="10"/>
  <c r="C563" i="10"/>
  <c r="E562" i="10"/>
  <c r="D562" i="10"/>
  <c r="C562" i="10"/>
  <c r="E561" i="10"/>
  <c r="D561" i="10"/>
  <c r="C561" i="10"/>
  <c r="E560" i="10"/>
  <c r="D560" i="10"/>
  <c r="C560" i="10"/>
  <c r="E559" i="10"/>
  <c r="D559" i="10"/>
  <c r="C559" i="10"/>
  <c r="E558" i="10"/>
  <c r="D558" i="10"/>
  <c r="C558" i="10"/>
  <c r="E557" i="10"/>
  <c r="D557" i="10"/>
  <c r="C557" i="10"/>
  <c r="E556" i="10"/>
  <c r="D556" i="10"/>
  <c r="C556" i="10"/>
  <c r="E555" i="10"/>
  <c r="D555" i="10"/>
  <c r="C555" i="10"/>
  <c r="E554" i="10"/>
  <c r="D554" i="10"/>
  <c r="C554" i="10"/>
  <c r="E553" i="10"/>
  <c r="D553" i="10"/>
  <c r="C553" i="10"/>
  <c r="E552" i="10"/>
  <c r="D552" i="10"/>
  <c r="C552" i="10"/>
  <c r="E551" i="10"/>
  <c r="D551" i="10"/>
  <c r="C551" i="10"/>
  <c r="E550" i="10"/>
  <c r="D550" i="10"/>
  <c r="C550" i="10"/>
  <c r="E549" i="10"/>
  <c r="D549" i="10"/>
  <c r="C549" i="10"/>
  <c r="E548" i="10"/>
  <c r="D548" i="10"/>
  <c r="C548" i="10"/>
  <c r="E547" i="10"/>
  <c r="D547" i="10"/>
  <c r="C547" i="10"/>
  <c r="E546" i="10"/>
  <c r="D546" i="10"/>
  <c r="C546" i="10"/>
  <c r="E545" i="10"/>
  <c r="D545" i="10"/>
  <c r="C545" i="10"/>
  <c r="E544" i="10"/>
  <c r="D544" i="10"/>
  <c r="C544" i="10"/>
  <c r="E543" i="10"/>
  <c r="D543" i="10"/>
  <c r="C543" i="10"/>
  <c r="E542" i="10"/>
  <c r="D542" i="10"/>
  <c r="C542" i="10"/>
  <c r="E541" i="10"/>
  <c r="D541" i="10"/>
  <c r="C541" i="10"/>
  <c r="E540" i="10"/>
  <c r="D540" i="10"/>
  <c r="C540" i="10"/>
  <c r="E539" i="10"/>
  <c r="D539" i="10"/>
  <c r="C539" i="10"/>
  <c r="E538" i="10"/>
  <c r="D538" i="10"/>
  <c r="C538" i="10"/>
  <c r="E537" i="10"/>
  <c r="D537" i="10"/>
  <c r="C537" i="10"/>
  <c r="E536" i="10"/>
  <c r="D536" i="10"/>
  <c r="C536" i="10"/>
  <c r="E535" i="10"/>
  <c r="D535" i="10"/>
  <c r="C535" i="10"/>
  <c r="E534" i="10"/>
  <c r="D534" i="10"/>
  <c r="C534" i="10"/>
  <c r="E533" i="10"/>
  <c r="D533" i="10"/>
  <c r="C533" i="10"/>
  <c r="E532" i="10"/>
  <c r="D532" i="10"/>
  <c r="C532" i="10"/>
  <c r="E531" i="10"/>
  <c r="D531" i="10"/>
  <c r="C531" i="10"/>
  <c r="E530" i="10"/>
  <c r="D530" i="10"/>
  <c r="C530" i="10"/>
  <c r="E529" i="10"/>
  <c r="D529" i="10"/>
  <c r="C529" i="10"/>
  <c r="E522" i="10"/>
  <c r="D522" i="10"/>
  <c r="C522" i="10"/>
  <c r="E521" i="10"/>
  <c r="D521" i="10"/>
  <c r="C521" i="10"/>
  <c r="E520" i="10"/>
  <c r="D520" i="10"/>
  <c r="C520" i="10"/>
  <c r="E519" i="10"/>
  <c r="D519" i="10"/>
  <c r="C519" i="10"/>
  <c r="E518" i="10"/>
  <c r="D518" i="10"/>
  <c r="C518" i="10"/>
  <c r="E517" i="10"/>
  <c r="D517" i="10"/>
  <c r="C517" i="10"/>
  <c r="E516" i="10"/>
  <c r="D516" i="10"/>
  <c r="C516" i="10"/>
  <c r="E515" i="10"/>
  <c r="D515" i="10"/>
  <c r="C515" i="10"/>
  <c r="E514" i="10"/>
  <c r="D514" i="10"/>
  <c r="C514" i="10"/>
  <c r="E513" i="10"/>
  <c r="D513" i="10"/>
  <c r="C513" i="10"/>
  <c r="E512" i="10"/>
  <c r="D512" i="10"/>
  <c r="C512" i="10"/>
  <c r="E511" i="10"/>
  <c r="D511" i="10"/>
  <c r="C511" i="10"/>
  <c r="E510" i="10"/>
  <c r="D510" i="10"/>
  <c r="C510" i="10"/>
  <c r="E509" i="10"/>
  <c r="D509" i="10"/>
  <c r="C509" i="10"/>
  <c r="E508" i="10"/>
  <c r="D508" i="10"/>
  <c r="C508" i="10"/>
  <c r="E507" i="10"/>
  <c r="D507" i="10"/>
  <c r="C507" i="10"/>
  <c r="E506" i="10"/>
  <c r="D506" i="10"/>
  <c r="C506" i="10"/>
  <c r="E505" i="10"/>
  <c r="D505" i="10"/>
  <c r="C505" i="10"/>
  <c r="E498" i="10"/>
  <c r="D498" i="10"/>
  <c r="C498" i="10"/>
  <c r="E497" i="10"/>
  <c r="D497" i="10"/>
  <c r="C497" i="10"/>
  <c r="E496" i="10"/>
  <c r="D496" i="10"/>
  <c r="C496" i="10"/>
  <c r="E495" i="10"/>
  <c r="D495" i="10"/>
  <c r="C495" i="10"/>
  <c r="E494" i="10"/>
  <c r="D494" i="10"/>
  <c r="C494" i="10"/>
  <c r="E493" i="10"/>
  <c r="D493" i="10"/>
  <c r="C493" i="10"/>
  <c r="E492" i="10"/>
  <c r="D492" i="10"/>
  <c r="C492" i="10"/>
  <c r="E491" i="10"/>
  <c r="D491" i="10"/>
  <c r="C491" i="10"/>
  <c r="E490" i="10"/>
  <c r="D490" i="10"/>
  <c r="C490" i="10"/>
  <c r="E489" i="10"/>
  <c r="D489" i="10"/>
  <c r="C489" i="10"/>
  <c r="E488" i="10"/>
  <c r="D488" i="10"/>
  <c r="C488" i="10"/>
  <c r="E487" i="10"/>
  <c r="D487" i="10"/>
  <c r="C487" i="10"/>
  <c r="E486" i="10"/>
  <c r="D486" i="10"/>
  <c r="C486" i="10"/>
  <c r="E485" i="10"/>
  <c r="D485" i="10"/>
  <c r="C485" i="10"/>
  <c r="E484" i="10"/>
  <c r="D484" i="10"/>
  <c r="C484" i="10"/>
  <c r="E483" i="10"/>
  <c r="D483" i="10"/>
  <c r="C483" i="10"/>
  <c r="E482" i="10"/>
  <c r="D482" i="10"/>
  <c r="C482" i="10"/>
  <c r="E481" i="10"/>
  <c r="D481" i="10"/>
  <c r="C481" i="10"/>
  <c r="E474" i="10"/>
  <c r="D474" i="10"/>
  <c r="C474" i="10"/>
  <c r="E473" i="10"/>
  <c r="D473" i="10"/>
  <c r="C473" i="10"/>
  <c r="E472" i="10"/>
  <c r="D472" i="10"/>
  <c r="C472" i="10"/>
  <c r="E471" i="10"/>
  <c r="D471" i="10"/>
  <c r="C471" i="10"/>
  <c r="E470" i="10"/>
  <c r="D470" i="10"/>
  <c r="C470" i="10"/>
  <c r="E469" i="10"/>
  <c r="D469" i="10"/>
  <c r="C469" i="10"/>
  <c r="E468" i="10"/>
  <c r="D468" i="10"/>
  <c r="C468" i="10"/>
  <c r="E467" i="10"/>
  <c r="D467" i="10"/>
  <c r="C467" i="10"/>
  <c r="E466" i="10"/>
  <c r="D466" i="10"/>
  <c r="C466" i="10"/>
  <c r="E465" i="10"/>
  <c r="D465" i="10"/>
  <c r="C465" i="10"/>
  <c r="E464" i="10"/>
  <c r="D464" i="10"/>
  <c r="C464" i="10"/>
  <c r="E463" i="10"/>
  <c r="D463" i="10"/>
  <c r="C463" i="10"/>
  <c r="E462" i="10"/>
  <c r="D462" i="10"/>
  <c r="C462" i="10"/>
  <c r="E461" i="10"/>
  <c r="D461" i="10"/>
  <c r="C461" i="10"/>
  <c r="E460" i="10"/>
  <c r="D460" i="10"/>
  <c r="C460" i="10"/>
  <c r="E459" i="10"/>
  <c r="D459" i="10"/>
  <c r="C459" i="10"/>
  <c r="E458" i="10"/>
  <c r="D458" i="10"/>
  <c r="C458" i="10"/>
  <c r="E457" i="10"/>
  <c r="D457" i="10"/>
  <c r="C457" i="10"/>
  <c r="E450" i="10"/>
  <c r="D450" i="10"/>
  <c r="C450" i="10"/>
  <c r="E449" i="10"/>
  <c r="D449" i="10"/>
  <c r="C449" i="10"/>
  <c r="E448" i="10"/>
  <c r="D448" i="10"/>
  <c r="C448" i="10"/>
  <c r="E447" i="10"/>
  <c r="D447" i="10"/>
  <c r="C447" i="10"/>
  <c r="E446" i="10"/>
  <c r="D446" i="10"/>
  <c r="C446" i="10"/>
  <c r="E445" i="10"/>
  <c r="D445" i="10"/>
  <c r="C445" i="10"/>
  <c r="E444" i="10"/>
  <c r="D444" i="10"/>
  <c r="C444" i="10"/>
  <c r="E443" i="10"/>
  <c r="D443" i="10"/>
  <c r="C443" i="10"/>
  <c r="E442" i="10"/>
  <c r="D442" i="10"/>
  <c r="C442" i="10"/>
  <c r="E441" i="10"/>
  <c r="D441" i="10"/>
  <c r="C441" i="10"/>
  <c r="E440" i="10"/>
  <c r="D440" i="10"/>
  <c r="C440" i="10"/>
  <c r="E439" i="10"/>
  <c r="D439" i="10"/>
  <c r="C439" i="10"/>
  <c r="E438" i="10"/>
  <c r="D438" i="10"/>
  <c r="C438" i="10"/>
  <c r="E437" i="10"/>
  <c r="D437" i="10"/>
  <c r="C437" i="10"/>
  <c r="E436" i="10"/>
  <c r="D436" i="10"/>
  <c r="C436" i="10"/>
  <c r="E435" i="10"/>
  <c r="D435" i="10"/>
  <c r="C435" i="10"/>
  <c r="E434" i="10"/>
  <c r="D434" i="10"/>
  <c r="C434" i="10"/>
  <c r="E433" i="10"/>
  <c r="D433" i="10"/>
  <c r="C433" i="10"/>
  <c r="E426" i="10"/>
  <c r="D426" i="10"/>
  <c r="C426" i="10"/>
  <c r="E425" i="10"/>
  <c r="D425" i="10"/>
  <c r="C425" i="10"/>
  <c r="E424" i="10"/>
  <c r="D424" i="10"/>
  <c r="C424" i="10"/>
  <c r="E423" i="10"/>
  <c r="D423" i="10"/>
  <c r="C423" i="10"/>
  <c r="E422" i="10"/>
  <c r="D422" i="10"/>
  <c r="C422" i="10"/>
  <c r="E421" i="10"/>
  <c r="D421" i="10"/>
  <c r="C421" i="10"/>
  <c r="E420" i="10"/>
  <c r="D420" i="10"/>
  <c r="C420" i="10"/>
  <c r="E419" i="10"/>
  <c r="D419" i="10"/>
  <c r="C419" i="10"/>
  <c r="E418" i="10"/>
  <c r="D418" i="10"/>
  <c r="C418" i="10"/>
  <c r="E417" i="10"/>
  <c r="D417" i="10"/>
  <c r="C417" i="10"/>
  <c r="E416" i="10"/>
  <c r="D416" i="10"/>
  <c r="C416" i="10"/>
  <c r="E415" i="10"/>
  <c r="D415" i="10"/>
  <c r="C415" i="10"/>
  <c r="E414" i="10"/>
  <c r="D414" i="10"/>
  <c r="C414" i="10"/>
  <c r="E413" i="10"/>
  <c r="D413" i="10"/>
  <c r="C413" i="10"/>
  <c r="E412" i="10"/>
  <c r="D412" i="10"/>
  <c r="C412" i="10"/>
  <c r="E411" i="10"/>
  <c r="D411" i="10"/>
  <c r="C411" i="10"/>
  <c r="E410" i="10"/>
  <c r="D410" i="10"/>
  <c r="C410" i="10"/>
  <c r="E409" i="10"/>
  <c r="D409" i="10"/>
  <c r="C409" i="10"/>
  <c r="E402" i="10"/>
  <c r="D402" i="10"/>
  <c r="C402" i="10"/>
  <c r="E401" i="10"/>
  <c r="D401" i="10"/>
  <c r="C401" i="10"/>
  <c r="E400" i="10"/>
  <c r="D400" i="10"/>
  <c r="C400" i="10"/>
  <c r="E399" i="10"/>
  <c r="D399" i="10"/>
  <c r="C399" i="10"/>
  <c r="E398" i="10"/>
  <c r="D398" i="10"/>
  <c r="C398" i="10"/>
  <c r="E397" i="10"/>
  <c r="D397" i="10"/>
  <c r="C397" i="10"/>
  <c r="E396" i="10"/>
  <c r="D396" i="10"/>
  <c r="C396" i="10"/>
  <c r="E395" i="10"/>
  <c r="D395" i="10"/>
  <c r="C395" i="10"/>
  <c r="E394" i="10"/>
  <c r="D394" i="10"/>
  <c r="C394" i="10"/>
  <c r="E393" i="10"/>
  <c r="D393" i="10"/>
  <c r="C393" i="10"/>
  <c r="E392" i="10"/>
  <c r="D392" i="10"/>
  <c r="C392" i="10"/>
  <c r="E391" i="10"/>
  <c r="D391" i="10"/>
  <c r="C391" i="10"/>
  <c r="E390" i="10"/>
  <c r="D390" i="10"/>
  <c r="C390" i="10"/>
  <c r="E389" i="10"/>
  <c r="D389" i="10"/>
  <c r="C389" i="10"/>
  <c r="E388" i="10"/>
  <c r="D388" i="10"/>
  <c r="C388" i="10"/>
  <c r="E387" i="10"/>
  <c r="D387" i="10"/>
  <c r="C387" i="10"/>
  <c r="E386" i="10"/>
  <c r="D386" i="10"/>
  <c r="C386" i="10"/>
  <c r="E385" i="10"/>
  <c r="D385" i="10"/>
  <c r="C385" i="10"/>
  <c r="E384" i="10"/>
  <c r="D384" i="10"/>
  <c r="C384" i="10"/>
  <c r="E383" i="10"/>
  <c r="D383" i="10"/>
  <c r="C383" i="10"/>
  <c r="E382" i="10"/>
  <c r="D382" i="10"/>
  <c r="C382" i="10"/>
  <c r="E381" i="10"/>
  <c r="D381" i="10"/>
  <c r="C381" i="10"/>
  <c r="E380" i="10"/>
  <c r="D380" i="10"/>
  <c r="C380" i="10"/>
  <c r="E379" i="10"/>
  <c r="D379" i="10"/>
  <c r="C379" i="10"/>
  <c r="E372" i="10"/>
  <c r="D372" i="10"/>
  <c r="C372" i="10"/>
  <c r="E371" i="10"/>
  <c r="D371" i="10"/>
  <c r="C371" i="10"/>
  <c r="E370" i="10"/>
  <c r="D370" i="10"/>
  <c r="C370" i="10"/>
  <c r="E369" i="10"/>
  <c r="D369" i="10"/>
  <c r="C369" i="10"/>
  <c r="E368" i="10"/>
  <c r="D368" i="10"/>
  <c r="C368" i="10"/>
  <c r="E367" i="10"/>
  <c r="D367" i="10"/>
  <c r="C367" i="10"/>
  <c r="E366" i="10"/>
  <c r="D366" i="10"/>
  <c r="C366" i="10"/>
  <c r="E365" i="10"/>
  <c r="D365" i="10"/>
  <c r="C365" i="10"/>
  <c r="E364" i="10"/>
  <c r="D364" i="10"/>
  <c r="C364" i="10"/>
  <c r="E363" i="10"/>
  <c r="D363" i="10"/>
  <c r="C363" i="10"/>
  <c r="E362" i="10"/>
  <c r="D362" i="10"/>
  <c r="C362" i="10"/>
  <c r="E361" i="10"/>
  <c r="D361" i="10"/>
  <c r="C361" i="10"/>
  <c r="E360" i="10"/>
  <c r="D360" i="10"/>
  <c r="C360" i="10"/>
  <c r="E359" i="10"/>
  <c r="D359" i="10"/>
  <c r="C359" i="10"/>
  <c r="E358" i="10"/>
  <c r="D358" i="10"/>
  <c r="C358" i="10"/>
  <c r="E357" i="10"/>
  <c r="D357" i="10"/>
  <c r="C357" i="10"/>
  <c r="E356" i="10"/>
  <c r="D356" i="10"/>
  <c r="C356" i="10"/>
  <c r="E355" i="10"/>
  <c r="D355" i="10"/>
  <c r="C355" i="10"/>
  <c r="E348" i="10"/>
  <c r="D348" i="10"/>
  <c r="C348" i="10"/>
  <c r="E347" i="10"/>
  <c r="D347" i="10"/>
  <c r="C347" i="10"/>
  <c r="E346" i="10"/>
  <c r="D346" i="10"/>
  <c r="C346" i="10"/>
  <c r="E345" i="10"/>
  <c r="D345" i="10"/>
  <c r="C345" i="10"/>
  <c r="E344" i="10"/>
  <c r="D344" i="10"/>
  <c r="C344" i="10"/>
  <c r="E343" i="10"/>
  <c r="D343" i="10"/>
  <c r="C343" i="10"/>
  <c r="E342" i="10"/>
  <c r="D342" i="10"/>
  <c r="C342" i="10"/>
  <c r="E341" i="10"/>
  <c r="D341" i="10"/>
  <c r="C341" i="10"/>
  <c r="E340" i="10"/>
  <c r="D340" i="10"/>
  <c r="C340" i="10"/>
  <c r="E339" i="10"/>
  <c r="D339" i="10"/>
  <c r="C339" i="10"/>
  <c r="E338" i="10"/>
  <c r="D338" i="10"/>
  <c r="C338" i="10"/>
  <c r="E337" i="10"/>
  <c r="D337" i="10"/>
  <c r="C337" i="10"/>
  <c r="E336" i="10"/>
  <c r="D336" i="10"/>
  <c r="C336" i="10"/>
  <c r="E335" i="10"/>
  <c r="D335" i="10"/>
  <c r="C335" i="10"/>
  <c r="E334" i="10"/>
  <c r="D334" i="10"/>
  <c r="C334" i="10"/>
  <c r="E333" i="10"/>
  <c r="D333" i="10"/>
  <c r="C333" i="10"/>
  <c r="E332" i="10"/>
  <c r="D332" i="10"/>
  <c r="C332" i="10"/>
  <c r="E331" i="10"/>
  <c r="D331" i="10"/>
  <c r="C331" i="10"/>
  <c r="C325" i="10"/>
  <c r="E324" i="10"/>
  <c r="D324" i="10"/>
  <c r="C324" i="10"/>
  <c r="E323" i="10"/>
  <c r="D323" i="10"/>
  <c r="C323" i="10"/>
  <c r="E322" i="10"/>
  <c r="D322" i="10"/>
  <c r="C322" i="10"/>
  <c r="E321" i="10"/>
  <c r="D321" i="10"/>
  <c r="C321" i="10"/>
  <c r="E320" i="10"/>
  <c r="D320" i="10"/>
  <c r="C320" i="10"/>
  <c r="E319" i="10"/>
  <c r="D319" i="10"/>
  <c r="C319" i="10"/>
  <c r="E318" i="10"/>
  <c r="D318" i="10"/>
  <c r="C318" i="10"/>
  <c r="E317" i="10"/>
  <c r="D317" i="10"/>
  <c r="C317" i="10"/>
  <c r="E316" i="10"/>
  <c r="D316" i="10"/>
  <c r="C316" i="10"/>
  <c r="E315" i="10"/>
  <c r="D315" i="10"/>
  <c r="C315" i="10"/>
  <c r="E314" i="10"/>
  <c r="D314" i="10"/>
  <c r="C314" i="10"/>
  <c r="E313" i="10"/>
  <c r="D313" i="10"/>
  <c r="C313" i="10"/>
  <c r="E312" i="10"/>
  <c r="D312" i="10"/>
  <c r="C312" i="10"/>
  <c r="E311" i="10"/>
  <c r="D311" i="10"/>
  <c r="C311" i="10"/>
  <c r="E310" i="10"/>
  <c r="D310" i="10"/>
  <c r="C310" i="10"/>
  <c r="E309" i="10"/>
  <c r="D309" i="10"/>
  <c r="C309" i="10"/>
  <c r="E308" i="10"/>
  <c r="D308" i="10"/>
  <c r="C308" i="10"/>
  <c r="E307" i="10"/>
  <c r="D307" i="10"/>
  <c r="C307" i="10"/>
  <c r="E303" i="10"/>
  <c r="E300" i="10"/>
  <c r="D300" i="10"/>
  <c r="C300" i="10"/>
  <c r="E299" i="10"/>
  <c r="D299" i="10"/>
  <c r="C299" i="10"/>
  <c r="E298" i="10"/>
  <c r="D298" i="10"/>
  <c r="C298" i="10"/>
  <c r="E297" i="10"/>
  <c r="D297" i="10"/>
  <c r="C297" i="10"/>
  <c r="E296" i="10"/>
  <c r="D296" i="10"/>
  <c r="C296" i="10"/>
  <c r="E295" i="10"/>
  <c r="D295" i="10"/>
  <c r="C295" i="10"/>
  <c r="E294" i="10"/>
  <c r="D294" i="10"/>
  <c r="C294" i="10"/>
  <c r="E293" i="10"/>
  <c r="D293" i="10"/>
  <c r="C293" i="10"/>
  <c r="E292" i="10"/>
  <c r="D292" i="10"/>
  <c r="C292" i="10"/>
  <c r="E291" i="10"/>
  <c r="D291" i="10"/>
  <c r="C291" i="10"/>
  <c r="E290" i="10"/>
  <c r="D290" i="10"/>
  <c r="C290" i="10"/>
  <c r="E289" i="10"/>
  <c r="D289" i="10"/>
  <c r="C289" i="10"/>
  <c r="E288" i="10"/>
  <c r="D288" i="10"/>
  <c r="C288" i="10"/>
  <c r="E287" i="10"/>
  <c r="D287" i="10"/>
  <c r="C287" i="10"/>
  <c r="E286" i="10"/>
  <c r="D286" i="10"/>
  <c r="C286" i="10"/>
  <c r="E285" i="10"/>
  <c r="D285" i="10"/>
  <c r="C285" i="10"/>
  <c r="E284" i="10"/>
  <c r="D284" i="10"/>
  <c r="C284" i="10"/>
  <c r="E283" i="10"/>
  <c r="D283" i="10"/>
  <c r="C283" i="10"/>
  <c r="D282" i="10"/>
  <c r="C277" i="10"/>
  <c r="E276" i="10"/>
  <c r="D276" i="10"/>
  <c r="C276" i="10"/>
  <c r="E275" i="10"/>
  <c r="D275" i="10"/>
  <c r="C275" i="10"/>
  <c r="E274" i="10"/>
  <c r="D274" i="10"/>
  <c r="C274" i="10"/>
  <c r="E273" i="10"/>
  <c r="D273" i="10"/>
  <c r="C273" i="10"/>
  <c r="E272" i="10"/>
  <c r="D272" i="10"/>
  <c r="C272" i="10"/>
  <c r="E271" i="10"/>
  <c r="D271" i="10"/>
  <c r="C271" i="10"/>
  <c r="E270" i="10"/>
  <c r="D270" i="10"/>
  <c r="C270" i="10"/>
  <c r="E269" i="10"/>
  <c r="D269" i="10"/>
  <c r="C269" i="10"/>
  <c r="E268" i="10"/>
  <c r="D268" i="10"/>
  <c r="C268" i="10"/>
  <c r="E267" i="10"/>
  <c r="D267" i="10"/>
  <c r="C267" i="10"/>
  <c r="E266" i="10"/>
  <c r="D266" i="10"/>
  <c r="C266" i="10"/>
  <c r="E265" i="10"/>
  <c r="D265" i="10"/>
  <c r="C265" i="10"/>
  <c r="E264" i="10"/>
  <c r="D264" i="10"/>
  <c r="C264" i="10"/>
  <c r="E263" i="10"/>
  <c r="D263" i="10"/>
  <c r="C263" i="10"/>
  <c r="E262" i="10"/>
  <c r="D262" i="10"/>
  <c r="C262" i="10"/>
  <c r="E261" i="10"/>
  <c r="D261" i="10"/>
  <c r="C261" i="10"/>
  <c r="E260" i="10"/>
  <c r="D260" i="10"/>
  <c r="C260" i="10"/>
  <c r="E259" i="10"/>
  <c r="D259" i="10"/>
  <c r="C259" i="10"/>
  <c r="E252" i="10"/>
  <c r="D252" i="10"/>
  <c r="C252" i="10"/>
  <c r="E251" i="10"/>
  <c r="D251" i="10"/>
  <c r="C251" i="10"/>
  <c r="E250" i="10"/>
  <c r="D250" i="10"/>
  <c r="C250" i="10"/>
  <c r="E249" i="10"/>
  <c r="D249" i="10"/>
  <c r="C249" i="10"/>
  <c r="E248" i="10"/>
  <c r="D248" i="10"/>
  <c r="C248" i="10"/>
  <c r="E247" i="10"/>
  <c r="D247" i="10"/>
  <c r="C247" i="10"/>
  <c r="E246" i="10"/>
  <c r="D246" i="10"/>
  <c r="C246" i="10"/>
  <c r="E245" i="10"/>
  <c r="D245" i="10"/>
  <c r="C245" i="10"/>
  <c r="E244" i="10"/>
  <c r="D244" i="10"/>
  <c r="C244" i="10"/>
  <c r="E243" i="10"/>
  <c r="D243" i="10"/>
  <c r="C243" i="10"/>
  <c r="E242" i="10"/>
  <c r="D242" i="10"/>
  <c r="C242" i="10"/>
  <c r="E241" i="10"/>
  <c r="D241" i="10"/>
  <c r="C241" i="10"/>
  <c r="E240" i="10"/>
  <c r="D240" i="10"/>
  <c r="C240" i="10"/>
  <c r="E239" i="10"/>
  <c r="D239" i="10"/>
  <c r="C239" i="10"/>
  <c r="E238" i="10"/>
  <c r="D238" i="10"/>
  <c r="C238" i="10"/>
  <c r="E237" i="10"/>
  <c r="D237" i="10"/>
  <c r="C237" i="10"/>
  <c r="E236" i="10"/>
  <c r="D236" i="10"/>
  <c r="C236" i="10"/>
  <c r="E235" i="10"/>
  <c r="D235" i="10"/>
  <c r="C235" i="10"/>
  <c r="E234" i="10"/>
  <c r="D234" i="10"/>
  <c r="C234" i="10"/>
  <c r="E233" i="10"/>
  <c r="D233" i="10"/>
  <c r="C233" i="10"/>
  <c r="E232" i="10"/>
  <c r="D232" i="10"/>
  <c r="C232" i="10"/>
  <c r="E231" i="10"/>
  <c r="D231" i="10"/>
  <c r="C231" i="10"/>
  <c r="E230" i="10"/>
  <c r="D230" i="10"/>
  <c r="C230" i="10"/>
  <c r="E229" i="10"/>
  <c r="D229" i="10"/>
  <c r="C229" i="10"/>
  <c r="E228" i="10"/>
  <c r="D228" i="10"/>
  <c r="C228" i="10"/>
  <c r="E227" i="10"/>
  <c r="D227" i="10"/>
  <c r="C227" i="10"/>
  <c r="E226" i="10"/>
  <c r="D226" i="10"/>
  <c r="C226" i="10"/>
  <c r="E225" i="10"/>
  <c r="D225" i="10"/>
  <c r="C225" i="10"/>
  <c r="E224" i="10"/>
  <c r="D224" i="10"/>
  <c r="C224" i="10"/>
  <c r="E223" i="10"/>
  <c r="D223" i="10"/>
  <c r="C223" i="10"/>
  <c r="E222" i="10"/>
  <c r="D222" i="10"/>
  <c r="C222" i="10"/>
  <c r="E221" i="10"/>
  <c r="D221" i="10"/>
  <c r="C221" i="10"/>
  <c r="E220" i="10"/>
  <c r="D220" i="10"/>
  <c r="C220" i="10"/>
  <c r="E219" i="10"/>
  <c r="D219" i="10"/>
  <c r="C219" i="10"/>
  <c r="E218" i="10"/>
  <c r="D218" i="10"/>
  <c r="C218" i="10"/>
  <c r="E217" i="10"/>
  <c r="D217" i="10"/>
  <c r="C217" i="10"/>
  <c r="E216" i="10"/>
  <c r="D216" i="10"/>
  <c r="C216" i="10"/>
  <c r="E215" i="10"/>
  <c r="D215" i="10"/>
  <c r="C215" i="10"/>
  <c r="E214" i="10"/>
  <c r="D214" i="10"/>
  <c r="C214" i="10"/>
  <c r="E213" i="10"/>
  <c r="D213" i="10"/>
  <c r="C213" i="10"/>
  <c r="E212" i="10"/>
  <c r="D212" i="10"/>
  <c r="C212" i="10"/>
  <c r="E211" i="10"/>
  <c r="D211" i="10"/>
  <c r="C211" i="10"/>
  <c r="E210" i="10"/>
  <c r="D210" i="10"/>
  <c r="C210" i="10"/>
  <c r="E209" i="10"/>
  <c r="D209" i="10"/>
  <c r="C209" i="10"/>
  <c r="E208" i="10"/>
  <c r="D208" i="10"/>
  <c r="C208" i="10"/>
  <c r="E207" i="10"/>
  <c r="D207" i="10"/>
  <c r="C207" i="10"/>
  <c r="E206" i="10"/>
  <c r="D206" i="10"/>
  <c r="C206" i="10"/>
  <c r="E205" i="10"/>
  <c r="D205" i="10"/>
  <c r="C205" i="10"/>
  <c r="C204" i="10"/>
  <c r="E203" i="10"/>
  <c r="D203" i="10"/>
  <c r="C203" i="10"/>
  <c r="E202" i="10"/>
  <c r="D202" i="10"/>
  <c r="C202" i="10"/>
  <c r="E201" i="10"/>
  <c r="D201" i="10"/>
  <c r="C201" i="10"/>
  <c r="E200" i="10"/>
  <c r="D200" i="10"/>
  <c r="C200" i="10"/>
  <c r="E199" i="10"/>
  <c r="D199" i="10"/>
  <c r="C199" i="10"/>
  <c r="E198" i="10"/>
  <c r="D198" i="10"/>
  <c r="C198" i="10"/>
  <c r="E197" i="10"/>
  <c r="D197" i="10"/>
  <c r="C197" i="10"/>
  <c r="E196" i="10"/>
  <c r="D196" i="10"/>
  <c r="C196" i="10"/>
  <c r="E195" i="10"/>
  <c r="D195" i="10"/>
  <c r="C195" i="10"/>
  <c r="E194" i="10"/>
  <c r="D194" i="10"/>
  <c r="C194" i="10"/>
  <c r="E193" i="10"/>
  <c r="D193" i="10"/>
  <c r="C193" i="10"/>
  <c r="E192" i="10"/>
  <c r="D192" i="10"/>
  <c r="C192" i="10"/>
  <c r="E191" i="10"/>
  <c r="D191" i="10"/>
  <c r="C191" i="10"/>
  <c r="E190" i="10"/>
  <c r="D190" i="10"/>
  <c r="C190" i="10"/>
  <c r="E189" i="10"/>
  <c r="D189" i="10"/>
  <c r="C189" i="10"/>
  <c r="E188" i="10"/>
  <c r="D188" i="10"/>
  <c r="C188" i="10"/>
  <c r="E187" i="10"/>
  <c r="D187" i="10"/>
  <c r="C187" i="10"/>
  <c r="E186" i="10"/>
  <c r="D186" i="10"/>
  <c r="C186" i="10"/>
  <c r="E185" i="10"/>
  <c r="D185" i="10"/>
  <c r="C185" i="10"/>
  <c r="E184" i="10"/>
  <c r="D184" i="10"/>
  <c r="C184" i="10"/>
  <c r="E183" i="10"/>
  <c r="D183" i="10"/>
  <c r="C183" i="10"/>
  <c r="E182" i="10"/>
  <c r="D182" i="10"/>
  <c r="C182" i="10"/>
  <c r="E181" i="10"/>
  <c r="D181" i="10"/>
  <c r="C181" i="10"/>
  <c r="C180" i="10"/>
  <c r="C179" i="10"/>
  <c r="E178" i="10"/>
  <c r="D178" i="10"/>
  <c r="C178" i="10"/>
  <c r="E177" i="10"/>
  <c r="D177" i="10"/>
  <c r="C177" i="10"/>
  <c r="C176" i="10"/>
  <c r="E175" i="10"/>
  <c r="D175" i="10"/>
  <c r="C175" i="10"/>
  <c r="E174" i="10"/>
  <c r="D174" i="10"/>
  <c r="C174" i="10"/>
  <c r="E173" i="10"/>
  <c r="D173" i="10"/>
  <c r="C173" i="10"/>
  <c r="E172" i="10"/>
  <c r="D172" i="10"/>
  <c r="C172" i="10"/>
  <c r="E171" i="10"/>
  <c r="D171" i="10"/>
  <c r="C171" i="10"/>
  <c r="E170" i="10"/>
  <c r="D170" i="10"/>
  <c r="C170" i="10"/>
  <c r="E169" i="10"/>
  <c r="D169" i="10"/>
  <c r="C169" i="10"/>
  <c r="E168" i="10"/>
  <c r="D168" i="10"/>
  <c r="C168" i="10"/>
  <c r="E167" i="10"/>
  <c r="D167" i="10"/>
  <c r="C167" i="10"/>
  <c r="E166" i="10"/>
  <c r="D166" i="10"/>
  <c r="C166" i="10"/>
  <c r="E165" i="10"/>
  <c r="D165" i="10"/>
  <c r="C165" i="10"/>
  <c r="E164" i="10"/>
  <c r="D164" i="10"/>
  <c r="C164" i="10"/>
  <c r="E163" i="10"/>
  <c r="D163" i="10"/>
  <c r="C163" i="10"/>
  <c r="E162" i="10"/>
  <c r="D162" i="10"/>
  <c r="C162" i="10"/>
  <c r="E161" i="10"/>
  <c r="D161" i="10"/>
  <c r="C161" i="10"/>
  <c r="E160" i="10"/>
  <c r="D160" i="10"/>
  <c r="C160" i="10"/>
  <c r="E159" i="10"/>
  <c r="D159" i="10"/>
  <c r="C159" i="10"/>
  <c r="E158" i="10"/>
  <c r="D158" i="10"/>
  <c r="C158" i="10"/>
  <c r="E157" i="10"/>
  <c r="D157" i="10"/>
  <c r="C157" i="10"/>
  <c r="C156" i="10"/>
  <c r="C155" i="10"/>
  <c r="C154" i="10"/>
  <c r="E153" i="10"/>
  <c r="D153" i="10"/>
  <c r="C153" i="10"/>
  <c r="C152" i="10"/>
  <c r="E151" i="10"/>
  <c r="D151" i="10"/>
  <c r="C151" i="10"/>
  <c r="E150" i="10"/>
  <c r="D150" i="10"/>
  <c r="C150" i="10"/>
  <c r="E149" i="10"/>
  <c r="D149" i="10"/>
  <c r="C149" i="10"/>
  <c r="E148" i="10"/>
  <c r="D148" i="10"/>
  <c r="C148" i="10"/>
  <c r="E147" i="10"/>
  <c r="D147" i="10"/>
  <c r="C147" i="10"/>
  <c r="E146" i="10"/>
  <c r="D146" i="10"/>
  <c r="C146" i="10"/>
  <c r="E145" i="10"/>
  <c r="D145" i="10"/>
  <c r="C145" i="10"/>
  <c r="E144" i="10"/>
  <c r="D144" i="10"/>
  <c r="C144" i="10"/>
  <c r="E143" i="10"/>
  <c r="D143" i="10"/>
  <c r="C143" i="10"/>
  <c r="E142" i="10"/>
  <c r="D142" i="10"/>
  <c r="C142" i="10"/>
  <c r="E141" i="10"/>
  <c r="D141" i="10"/>
  <c r="C141" i="10"/>
  <c r="E140" i="10"/>
  <c r="D140" i="10"/>
  <c r="C140" i="10"/>
  <c r="E139" i="10"/>
  <c r="D139" i="10"/>
  <c r="C139" i="10"/>
  <c r="E138" i="10"/>
  <c r="D138" i="10"/>
  <c r="C138" i="10"/>
  <c r="E137" i="10"/>
  <c r="D137" i="10"/>
  <c r="C137" i="10"/>
  <c r="E136" i="10"/>
  <c r="D136" i="10"/>
  <c r="C136" i="10"/>
  <c r="E135" i="10"/>
  <c r="D135" i="10"/>
  <c r="C135" i="10"/>
  <c r="E134" i="10"/>
  <c r="D134" i="10"/>
  <c r="C134" i="10"/>
  <c r="E133" i="10"/>
  <c r="D133" i="10"/>
  <c r="C133" i="10"/>
  <c r="C132" i="10"/>
  <c r="E131" i="10"/>
  <c r="D131" i="10"/>
  <c r="C131" i="10"/>
  <c r="C130" i="10"/>
  <c r="E129" i="10"/>
  <c r="D129" i="10"/>
  <c r="C129" i="10"/>
  <c r="E128" i="10"/>
  <c r="D128" i="10"/>
  <c r="C128" i="10"/>
  <c r="E127" i="10"/>
  <c r="D127" i="10"/>
  <c r="C127" i="10"/>
  <c r="E126" i="10"/>
  <c r="D126" i="10"/>
  <c r="C126" i="10"/>
  <c r="E125" i="10"/>
  <c r="D125" i="10"/>
  <c r="C125" i="10"/>
  <c r="E124" i="10"/>
  <c r="D124" i="10"/>
  <c r="C124" i="10"/>
  <c r="E123" i="10"/>
  <c r="D123" i="10"/>
  <c r="C123" i="10"/>
  <c r="E122" i="10"/>
  <c r="D122" i="10"/>
  <c r="C122" i="10"/>
  <c r="E121" i="10"/>
  <c r="D121" i="10"/>
  <c r="C121" i="10"/>
  <c r="E120" i="10"/>
  <c r="D120" i="10"/>
  <c r="C120" i="10"/>
  <c r="E119" i="10"/>
  <c r="D119" i="10"/>
  <c r="C119" i="10"/>
  <c r="E118" i="10"/>
  <c r="D118" i="10"/>
  <c r="C118" i="10"/>
  <c r="E117" i="10"/>
  <c r="D117" i="10"/>
  <c r="C117" i="10"/>
  <c r="E116" i="10"/>
  <c r="D116" i="10"/>
  <c r="C116" i="10"/>
  <c r="E115" i="10"/>
  <c r="D115" i="10"/>
  <c r="C115" i="10"/>
  <c r="E114" i="10"/>
  <c r="D114" i="10"/>
  <c r="C114" i="10"/>
  <c r="E113" i="10"/>
  <c r="D113" i="10"/>
  <c r="C113" i="10"/>
  <c r="E112" i="10"/>
  <c r="D112" i="10"/>
  <c r="C112" i="10"/>
  <c r="E111" i="10"/>
  <c r="D111" i="10"/>
  <c r="C111" i="10"/>
  <c r="E110" i="10"/>
  <c r="D110" i="10"/>
  <c r="C110" i="10"/>
  <c r="E109" i="10"/>
  <c r="D109" i="10"/>
  <c r="C109" i="10"/>
  <c r="C108" i="10"/>
  <c r="D107" i="10"/>
  <c r="C107" i="10"/>
  <c r="C106" i="10"/>
  <c r="C105" i="10"/>
  <c r="C104" i="10"/>
  <c r="E103" i="10"/>
  <c r="D103" i="10"/>
  <c r="C103" i="10"/>
  <c r="O22" i="10"/>
  <c r="C378" i="10" s="1"/>
  <c r="N22" i="10"/>
  <c r="T28" i="10" s="1"/>
  <c r="M22" i="10"/>
  <c r="L22" i="10"/>
  <c r="K22" i="10"/>
  <c r="C374" i="10" s="1"/>
  <c r="J22" i="10"/>
  <c r="C373" i="10" s="1"/>
  <c r="O21" i="10"/>
  <c r="N21" i="10"/>
  <c r="E353" i="10" s="1"/>
  <c r="M21" i="10"/>
  <c r="E352" i="10" s="1"/>
  <c r="L21" i="10"/>
  <c r="K21" i="10"/>
  <c r="D350" i="10" s="1"/>
  <c r="J21" i="10"/>
  <c r="E349" i="10" s="1"/>
  <c r="O20" i="10"/>
  <c r="C330" i="10" s="1"/>
  <c r="N20" i="10"/>
  <c r="M20" i="10"/>
  <c r="S26" i="10" s="1"/>
  <c r="D478" i="10" s="1"/>
  <c r="L20" i="10"/>
  <c r="K20" i="10"/>
  <c r="C326" i="10" s="1"/>
  <c r="J20" i="10"/>
  <c r="D325" i="10" s="1"/>
  <c r="O19" i="10"/>
  <c r="N19" i="10"/>
  <c r="C305" i="10" s="1"/>
  <c r="M19" i="10"/>
  <c r="S25" i="10" s="1"/>
  <c r="L19" i="10"/>
  <c r="D303" i="10" s="1"/>
  <c r="K19" i="10"/>
  <c r="D302" i="10" s="1"/>
  <c r="J19" i="10"/>
  <c r="P25" i="10" s="1"/>
  <c r="O18" i="10"/>
  <c r="C282" i="10" s="1"/>
  <c r="N18" i="10"/>
  <c r="M18" i="10"/>
  <c r="S24" i="10" s="1"/>
  <c r="C430" i="10" s="1"/>
  <c r="L18" i="10"/>
  <c r="K18" i="10"/>
  <c r="C278" i="10" s="1"/>
  <c r="J18" i="10"/>
  <c r="E277" i="10" s="1"/>
  <c r="O17" i="10"/>
  <c r="N17" i="10"/>
  <c r="C257" i="10" s="1"/>
  <c r="M17" i="10"/>
  <c r="L17" i="10"/>
  <c r="R23" i="10" s="1"/>
  <c r="K17" i="10"/>
  <c r="D254" i="10" s="1"/>
  <c r="J17" i="10"/>
  <c r="E253" i="10" s="1"/>
  <c r="K10" i="10"/>
  <c r="AR6" i="10"/>
  <c r="AS6" i="10" s="1"/>
  <c r="AQ7" i="10" s="1"/>
  <c r="AR7" i="10" s="1"/>
  <c r="AS7" i="10" s="1"/>
  <c r="AQ8" i="10" s="1"/>
  <c r="AR8" i="10" s="1"/>
  <c r="AS8" i="10" s="1"/>
  <c r="AQ9" i="10" s="1"/>
  <c r="AR9" i="10" s="1"/>
  <c r="AS9" i="10" s="1"/>
  <c r="AQ10" i="10" s="1"/>
  <c r="AR10" i="10" s="1"/>
  <c r="AS10" i="10" s="1"/>
  <c r="AQ11" i="10" s="1"/>
  <c r="AR11" i="10" s="1"/>
  <c r="AS11" i="10" s="1"/>
  <c r="AQ12" i="10" s="1"/>
  <c r="AR12" i="10" s="1"/>
  <c r="AS12" i="10" s="1"/>
  <c r="AQ13" i="10" s="1"/>
  <c r="AR13" i="10" s="1"/>
  <c r="AS13" i="10" s="1"/>
  <c r="AQ14" i="10" s="1"/>
  <c r="AR14" i="10" s="1"/>
  <c r="AS14" i="10" s="1"/>
  <c r="AQ15" i="10" s="1"/>
  <c r="AR15" i="10" s="1"/>
  <c r="AS15" i="10" s="1"/>
  <c r="AQ16" i="10" s="1"/>
  <c r="AR16" i="10" s="1"/>
  <c r="AS16" i="10" s="1"/>
  <c r="AQ17" i="10" s="1"/>
  <c r="AR17" i="10" s="1"/>
  <c r="AS17" i="10" s="1"/>
  <c r="AQ18" i="10" s="1"/>
  <c r="AR18" i="10" s="1"/>
  <c r="AS18" i="10" s="1"/>
  <c r="AQ19" i="10" s="1"/>
  <c r="AR19" i="10" s="1"/>
  <c r="AS19" i="10" s="1"/>
  <c r="AQ20" i="10" s="1"/>
  <c r="AR20" i="10" s="1"/>
  <c r="AS20" i="10" s="1"/>
  <c r="Q10" i="7"/>
  <c r="N10" i="7"/>
  <c r="O10" i="7"/>
  <c r="J18" i="7"/>
  <c r="P24" i="7" s="1"/>
  <c r="K18" i="7"/>
  <c r="C278" i="7" s="1"/>
  <c r="L18" i="7"/>
  <c r="E279" i="7" s="1"/>
  <c r="M18" i="7"/>
  <c r="S24" i="7" s="1"/>
  <c r="N18" i="7"/>
  <c r="T24" i="7" s="1"/>
  <c r="O18" i="7"/>
  <c r="C282" i="7" s="1"/>
  <c r="J19" i="7"/>
  <c r="C301" i="7" s="1"/>
  <c r="K19" i="7"/>
  <c r="Q25" i="7" s="1"/>
  <c r="L19" i="7"/>
  <c r="R25" i="7" s="1"/>
  <c r="M19" i="7"/>
  <c r="C304" i="7" s="1"/>
  <c r="N19" i="7"/>
  <c r="C305" i="7" s="1"/>
  <c r="O19" i="7"/>
  <c r="U25" i="7" s="1"/>
  <c r="J20" i="7"/>
  <c r="E325" i="7" s="1"/>
  <c r="K20" i="7"/>
  <c r="Q26" i="7" s="1"/>
  <c r="L20" i="7"/>
  <c r="E327" i="7" s="1"/>
  <c r="M20" i="7"/>
  <c r="S26" i="7" s="1"/>
  <c r="N20" i="7"/>
  <c r="C329" i="7" s="1"/>
  <c r="O20" i="7"/>
  <c r="C330" i="7" s="1"/>
  <c r="J21" i="7"/>
  <c r="C349" i="7" s="1"/>
  <c r="K21" i="7"/>
  <c r="Q27" i="7" s="1"/>
  <c r="L21" i="7"/>
  <c r="R27" i="7" s="1"/>
  <c r="M21" i="7"/>
  <c r="N21" i="7"/>
  <c r="C353" i="7" s="1"/>
  <c r="O21" i="7"/>
  <c r="U27" i="7" s="1"/>
  <c r="J22" i="7"/>
  <c r="P28" i="7" s="1"/>
  <c r="K22" i="7"/>
  <c r="Q28" i="7" s="1"/>
  <c r="L22" i="7"/>
  <c r="E375" i="7" s="1"/>
  <c r="M22" i="7"/>
  <c r="S28" i="7" s="1"/>
  <c r="N22" i="7"/>
  <c r="T28" i="7" s="1"/>
  <c r="O22" i="7"/>
  <c r="K17" i="7"/>
  <c r="D254" i="7" s="1"/>
  <c r="L17" i="7"/>
  <c r="R23" i="7" s="1"/>
  <c r="M17" i="7"/>
  <c r="S23" i="7" s="1"/>
  <c r="N17" i="7"/>
  <c r="O17" i="7"/>
  <c r="J17" i="7"/>
  <c r="E253" i="7" s="1"/>
  <c r="AR6" i="7"/>
  <c r="AS6" i="7" s="1"/>
  <c r="AQ7" i="7" s="1"/>
  <c r="AR7" i="7" s="1"/>
  <c r="AS7" i="7" s="1"/>
  <c r="AQ8" i="7" s="1"/>
  <c r="AR8" i="7" s="1"/>
  <c r="AS8" i="7" s="1"/>
  <c r="AQ9" i="7" s="1"/>
  <c r="AR9" i="7" s="1"/>
  <c r="AS9" i="7" s="1"/>
  <c r="AQ10" i="7" s="1"/>
  <c r="AR10" i="7" s="1"/>
  <c r="AS10" i="7" s="1"/>
  <c r="AQ11" i="7" s="1"/>
  <c r="AR11" i="7" s="1"/>
  <c r="AS11" i="7" s="1"/>
  <c r="AQ12" i="7" s="1"/>
  <c r="AR12" i="7" s="1"/>
  <c r="AS12" i="7" s="1"/>
  <c r="AQ13" i="7" s="1"/>
  <c r="AR13" i="7" s="1"/>
  <c r="AS13" i="7" s="1"/>
  <c r="AQ14" i="7" s="1"/>
  <c r="AR14" i="7" s="1"/>
  <c r="AS14" i="7" s="1"/>
  <c r="AQ15" i="7" s="1"/>
  <c r="AR15" i="7" s="1"/>
  <c r="AS15" i="7" s="1"/>
  <c r="AQ16" i="7" s="1"/>
  <c r="AR16" i="7" s="1"/>
  <c r="AS16" i="7" s="1"/>
  <c r="AQ17" i="7" s="1"/>
  <c r="AR17" i="7" s="1"/>
  <c r="AS17" i="7" s="1"/>
  <c r="AQ18" i="7" s="1"/>
  <c r="AR18" i="7" s="1"/>
  <c r="AS18" i="7" s="1"/>
  <c r="AQ19" i="7" s="1"/>
  <c r="AR19" i="7" s="1"/>
  <c r="AS19" i="7" s="1"/>
  <c r="AQ20" i="7" s="1"/>
  <c r="AR20" i="7" s="1"/>
  <c r="AS20" i="7" s="1"/>
  <c r="E678" i="7"/>
  <c r="D678" i="7"/>
  <c r="C678" i="7"/>
  <c r="E677" i="7"/>
  <c r="D677" i="7"/>
  <c r="C677" i="7"/>
  <c r="E676" i="7"/>
  <c r="D676" i="7"/>
  <c r="C676" i="7"/>
  <c r="E675" i="7"/>
  <c r="D675" i="7"/>
  <c r="C675" i="7"/>
  <c r="E674" i="7"/>
  <c r="D674" i="7"/>
  <c r="C674" i="7"/>
  <c r="E673" i="7"/>
  <c r="D673" i="7"/>
  <c r="C673" i="7"/>
  <c r="E672" i="7"/>
  <c r="D672" i="7"/>
  <c r="C672" i="7"/>
  <c r="E671" i="7"/>
  <c r="D671" i="7"/>
  <c r="C671" i="7"/>
  <c r="E670" i="7"/>
  <c r="D670" i="7"/>
  <c r="C670" i="7"/>
  <c r="E669" i="7"/>
  <c r="D669" i="7"/>
  <c r="C669" i="7"/>
  <c r="E668" i="7"/>
  <c r="D668" i="7"/>
  <c r="C668" i="7"/>
  <c r="E667" i="7"/>
  <c r="D667" i="7"/>
  <c r="C667" i="7"/>
  <c r="E666" i="7"/>
  <c r="D666" i="7"/>
  <c r="C666" i="7"/>
  <c r="E665" i="7"/>
  <c r="D665" i="7"/>
  <c r="C665" i="7"/>
  <c r="E664" i="7"/>
  <c r="D664" i="7"/>
  <c r="C664" i="7"/>
  <c r="E663" i="7"/>
  <c r="D663" i="7"/>
  <c r="C663" i="7"/>
  <c r="E662" i="7"/>
  <c r="D662" i="7"/>
  <c r="C662" i="7"/>
  <c r="E661" i="7"/>
  <c r="D661" i="7"/>
  <c r="C661" i="7"/>
  <c r="E660" i="7"/>
  <c r="D660" i="7"/>
  <c r="C660" i="7"/>
  <c r="E659" i="7"/>
  <c r="D659" i="7"/>
  <c r="C659" i="7"/>
  <c r="E658" i="7"/>
  <c r="D658" i="7"/>
  <c r="C658" i="7"/>
  <c r="E657" i="7"/>
  <c r="D657" i="7"/>
  <c r="C657" i="7"/>
  <c r="E656" i="7"/>
  <c r="D656" i="7"/>
  <c r="C656" i="7"/>
  <c r="E655" i="7"/>
  <c r="D655" i="7"/>
  <c r="C655" i="7"/>
  <c r="E654" i="7"/>
  <c r="D654" i="7"/>
  <c r="C654" i="7"/>
  <c r="E653" i="7"/>
  <c r="D653" i="7"/>
  <c r="C653" i="7"/>
  <c r="E652" i="7"/>
  <c r="D652" i="7"/>
  <c r="C652" i="7"/>
  <c r="E651" i="7"/>
  <c r="D651" i="7"/>
  <c r="C651" i="7"/>
  <c r="E650" i="7"/>
  <c r="D650" i="7"/>
  <c r="C650" i="7"/>
  <c r="E649" i="7"/>
  <c r="D649" i="7"/>
  <c r="C649" i="7"/>
  <c r="E648" i="7"/>
  <c r="D648" i="7"/>
  <c r="C648" i="7"/>
  <c r="E647" i="7"/>
  <c r="D647" i="7"/>
  <c r="C647" i="7"/>
  <c r="E646" i="7"/>
  <c r="D646" i="7"/>
  <c r="C646" i="7"/>
  <c r="E645" i="7"/>
  <c r="D645" i="7"/>
  <c r="C645" i="7"/>
  <c r="E644" i="7"/>
  <c r="D644" i="7"/>
  <c r="C644" i="7"/>
  <c r="E643" i="7"/>
  <c r="D643" i="7"/>
  <c r="C643" i="7"/>
  <c r="E642" i="7"/>
  <c r="D642" i="7"/>
  <c r="C642" i="7"/>
  <c r="E641" i="7"/>
  <c r="D641" i="7"/>
  <c r="C641" i="7"/>
  <c r="E640" i="7"/>
  <c r="D640" i="7"/>
  <c r="C640" i="7"/>
  <c r="E639" i="7"/>
  <c r="D639" i="7"/>
  <c r="C639" i="7"/>
  <c r="E638" i="7"/>
  <c r="D638" i="7"/>
  <c r="C638" i="7"/>
  <c r="E637" i="7"/>
  <c r="D637" i="7"/>
  <c r="C637" i="7"/>
  <c r="E636" i="7"/>
  <c r="D636" i="7"/>
  <c r="C636" i="7"/>
  <c r="E635" i="7"/>
  <c r="D635" i="7"/>
  <c r="C635" i="7"/>
  <c r="E634" i="7"/>
  <c r="D634" i="7"/>
  <c r="C634" i="7"/>
  <c r="E633" i="7"/>
  <c r="D633" i="7"/>
  <c r="C633" i="7"/>
  <c r="E632" i="7"/>
  <c r="D632" i="7"/>
  <c r="C632" i="7"/>
  <c r="E631" i="7"/>
  <c r="D631" i="7"/>
  <c r="C631" i="7"/>
  <c r="E630" i="7"/>
  <c r="D630" i="7"/>
  <c r="C630" i="7"/>
  <c r="E629" i="7"/>
  <c r="D629" i="7"/>
  <c r="C629" i="7"/>
  <c r="E628" i="7"/>
  <c r="D628" i="7"/>
  <c r="C628" i="7"/>
  <c r="E627" i="7"/>
  <c r="D627" i="7"/>
  <c r="C627" i="7"/>
  <c r="E626" i="7"/>
  <c r="D626" i="7"/>
  <c r="C626" i="7"/>
  <c r="E625" i="7"/>
  <c r="D625" i="7"/>
  <c r="C625" i="7"/>
  <c r="E624" i="7"/>
  <c r="D624" i="7"/>
  <c r="C624" i="7"/>
  <c r="E623" i="7"/>
  <c r="D623" i="7"/>
  <c r="C623" i="7"/>
  <c r="E622" i="7"/>
  <c r="D622" i="7"/>
  <c r="C622" i="7"/>
  <c r="E621" i="7"/>
  <c r="D621" i="7"/>
  <c r="C621" i="7"/>
  <c r="E620" i="7"/>
  <c r="D620" i="7"/>
  <c r="C620" i="7"/>
  <c r="E619" i="7"/>
  <c r="D619" i="7"/>
  <c r="C619" i="7"/>
  <c r="E618" i="7"/>
  <c r="D618" i="7"/>
  <c r="C618" i="7"/>
  <c r="E617" i="7"/>
  <c r="D617" i="7"/>
  <c r="C617" i="7"/>
  <c r="E616" i="7"/>
  <c r="D616" i="7"/>
  <c r="C616" i="7"/>
  <c r="E615" i="7"/>
  <c r="D615" i="7"/>
  <c r="C615" i="7"/>
  <c r="E614" i="7"/>
  <c r="D614" i="7"/>
  <c r="C614" i="7"/>
  <c r="E613" i="7"/>
  <c r="D613" i="7"/>
  <c r="C613" i="7"/>
  <c r="E612" i="7"/>
  <c r="D612" i="7"/>
  <c r="C612" i="7"/>
  <c r="E611" i="7"/>
  <c r="D611" i="7"/>
  <c r="C611" i="7"/>
  <c r="E610" i="7"/>
  <c r="D610" i="7"/>
  <c r="C610" i="7"/>
  <c r="E609" i="7"/>
  <c r="D609" i="7"/>
  <c r="C609" i="7"/>
  <c r="E608" i="7"/>
  <c r="D608" i="7"/>
  <c r="C608" i="7"/>
  <c r="E607" i="7"/>
  <c r="D607" i="7"/>
  <c r="C607" i="7"/>
  <c r="E606" i="7"/>
  <c r="D606" i="7"/>
  <c r="C606" i="7"/>
  <c r="E605" i="7"/>
  <c r="D605" i="7"/>
  <c r="C605" i="7"/>
  <c r="E604" i="7"/>
  <c r="D604" i="7"/>
  <c r="C604" i="7"/>
  <c r="E603" i="7"/>
  <c r="D603" i="7"/>
  <c r="C603" i="7"/>
  <c r="E602" i="7"/>
  <c r="D602" i="7"/>
  <c r="C602" i="7"/>
  <c r="E601" i="7"/>
  <c r="D601" i="7"/>
  <c r="C601" i="7"/>
  <c r="E600" i="7"/>
  <c r="D600" i="7"/>
  <c r="C600" i="7"/>
  <c r="E599" i="7"/>
  <c r="D599" i="7"/>
  <c r="C599" i="7"/>
  <c r="E598" i="7"/>
  <c r="D598" i="7"/>
  <c r="C598" i="7"/>
  <c r="E597" i="7"/>
  <c r="D597" i="7"/>
  <c r="C597" i="7"/>
  <c r="E596" i="7"/>
  <c r="D596" i="7"/>
  <c r="C596" i="7"/>
  <c r="E595" i="7"/>
  <c r="D595" i="7"/>
  <c r="C595" i="7"/>
  <c r="E594" i="7"/>
  <c r="D594" i="7"/>
  <c r="C594" i="7"/>
  <c r="E593" i="7"/>
  <c r="D593" i="7"/>
  <c r="C593" i="7"/>
  <c r="E592" i="7"/>
  <c r="D592" i="7"/>
  <c r="C592" i="7"/>
  <c r="E591" i="7"/>
  <c r="D591" i="7"/>
  <c r="C591" i="7"/>
  <c r="E590" i="7"/>
  <c r="D590" i="7"/>
  <c r="C590" i="7"/>
  <c r="E589" i="7"/>
  <c r="D589" i="7"/>
  <c r="C589" i="7"/>
  <c r="E588" i="7"/>
  <c r="D588" i="7"/>
  <c r="C588" i="7"/>
  <c r="E587" i="7"/>
  <c r="D587" i="7"/>
  <c r="C587" i="7"/>
  <c r="E586" i="7"/>
  <c r="D586" i="7"/>
  <c r="C586" i="7"/>
  <c r="E585" i="7"/>
  <c r="D585" i="7"/>
  <c r="C585" i="7"/>
  <c r="E584" i="7"/>
  <c r="D584" i="7"/>
  <c r="C584" i="7"/>
  <c r="E583" i="7"/>
  <c r="D583" i="7"/>
  <c r="C583" i="7"/>
  <c r="E582" i="7"/>
  <c r="D582" i="7"/>
  <c r="C582" i="7"/>
  <c r="E581" i="7"/>
  <c r="D581" i="7"/>
  <c r="C581" i="7"/>
  <c r="E580" i="7"/>
  <c r="D580" i="7"/>
  <c r="C580" i="7"/>
  <c r="E579" i="7"/>
  <c r="D579" i="7"/>
  <c r="C579" i="7"/>
  <c r="E578" i="7"/>
  <c r="D578" i="7"/>
  <c r="C578" i="7"/>
  <c r="E577" i="7"/>
  <c r="D577" i="7"/>
  <c r="C577" i="7"/>
  <c r="E576" i="7"/>
  <c r="D576" i="7"/>
  <c r="C576" i="7"/>
  <c r="E575" i="7"/>
  <c r="D575" i="7"/>
  <c r="C575" i="7"/>
  <c r="E574" i="7"/>
  <c r="D574" i="7"/>
  <c r="C574" i="7"/>
  <c r="E573" i="7"/>
  <c r="D573" i="7"/>
  <c r="C573" i="7"/>
  <c r="E572" i="7"/>
  <c r="D572" i="7"/>
  <c r="C572" i="7"/>
  <c r="E571" i="7"/>
  <c r="D571" i="7"/>
  <c r="C571" i="7"/>
  <c r="E570" i="7"/>
  <c r="D570" i="7"/>
  <c r="C570" i="7"/>
  <c r="E569" i="7"/>
  <c r="D569" i="7"/>
  <c r="C569" i="7"/>
  <c r="E568" i="7"/>
  <c r="D568" i="7"/>
  <c r="C568" i="7"/>
  <c r="E567" i="7"/>
  <c r="D567" i="7"/>
  <c r="C567" i="7"/>
  <c r="E566" i="7"/>
  <c r="D566" i="7"/>
  <c r="C566" i="7"/>
  <c r="E565" i="7"/>
  <c r="D565" i="7"/>
  <c r="C565" i="7"/>
  <c r="E564" i="7"/>
  <c r="D564" i="7"/>
  <c r="C564" i="7"/>
  <c r="E563" i="7"/>
  <c r="D563" i="7"/>
  <c r="C563" i="7"/>
  <c r="E562" i="7"/>
  <c r="D562" i="7"/>
  <c r="C562" i="7"/>
  <c r="E561" i="7"/>
  <c r="D561" i="7"/>
  <c r="C561" i="7"/>
  <c r="E560" i="7"/>
  <c r="D560" i="7"/>
  <c r="C560" i="7"/>
  <c r="E559" i="7"/>
  <c r="D559" i="7"/>
  <c r="C559" i="7"/>
  <c r="E558" i="7"/>
  <c r="D558" i="7"/>
  <c r="C558" i="7"/>
  <c r="E557" i="7"/>
  <c r="D557" i="7"/>
  <c r="C557" i="7"/>
  <c r="E556" i="7"/>
  <c r="D556" i="7"/>
  <c r="C556" i="7"/>
  <c r="E555" i="7"/>
  <c r="D555" i="7"/>
  <c r="C555" i="7"/>
  <c r="E554" i="7"/>
  <c r="D554" i="7"/>
  <c r="C554" i="7"/>
  <c r="E553" i="7"/>
  <c r="D553" i="7"/>
  <c r="C553" i="7"/>
  <c r="E552" i="7"/>
  <c r="D552" i="7"/>
  <c r="C552" i="7"/>
  <c r="E551" i="7"/>
  <c r="D551" i="7"/>
  <c r="C551" i="7"/>
  <c r="E550" i="7"/>
  <c r="D550" i="7"/>
  <c r="C550" i="7"/>
  <c r="E549" i="7"/>
  <c r="D549" i="7"/>
  <c r="C549" i="7"/>
  <c r="E548" i="7"/>
  <c r="D548" i="7"/>
  <c r="C548" i="7"/>
  <c r="E547" i="7"/>
  <c r="D547" i="7"/>
  <c r="C547" i="7"/>
  <c r="E546" i="7"/>
  <c r="D546" i="7"/>
  <c r="C546" i="7"/>
  <c r="E545" i="7"/>
  <c r="D545" i="7"/>
  <c r="C545" i="7"/>
  <c r="E544" i="7"/>
  <c r="D544" i="7"/>
  <c r="C544" i="7"/>
  <c r="E543" i="7"/>
  <c r="D543" i="7"/>
  <c r="C543" i="7"/>
  <c r="E542" i="7"/>
  <c r="D542" i="7"/>
  <c r="C542" i="7"/>
  <c r="E541" i="7"/>
  <c r="D541" i="7"/>
  <c r="C541" i="7"/>
  <c r="E540" i="7"/>
  <c r="D540" i="7"/>
  <c r="C540" i="7"/>
  <c r="E539" i="7"/>
  <c r="D539" i="7"/>
  <c r="C539" i="7"/>
  <c r="E538" i="7"/>
  <c r="D538" i="7"/>
  <c r="C538" i="7"/>
  <c r="E537" i="7"/>
  <c r="D537" i="7"/>
  <c r="C537" i="7"/>
  <c r="E536" i="7"/>
  <c r="D536" i="7"/>
  <c r="C536" i="7"/>
  <c r="E535" i="7"/>
  <c r="D535" i="7"/>
  <c r="C535" i="7"/>
  <c r="E534" i="7"/>
  <c r="D534" i="7"/>
  <c r="C534" i="7"/>
  <c r="E533" i="7"/>
  <c r="D533" i="7"/>
  <c r="C533" i="7"/>
  <c r="E532" i="7"/>
  <c r="D532" i="7"/>
  <c r="C532" i="7"/>
  <c r="E531" i="7"/>
  <c r="D531" i="7"/>
  <c r="C531" i="7"/>
  <c r="E530" i="7"/>
  <c r="D530" i="7"/>
  <c r="C530" i="7"/>
  <c r="E529" i="7"/>
  <c r="D529" i="7"/>
  <c r="C529" i="7"/>
  <c r="E522" i="7"/>
  <c r="D522" i="7"/>
  <c r="C522" i="7"/>
  <c r="E521" i="7"/>
  <c r="D521" i="7"/>
  <c r="C521" i="7"/>
  <c r="E520" i="7"/>
  <c r="D520" i="7"/>
  <c r="C520" i="7"/>
  <c r="E519" i="7"/>
  <c r="D519" i="7"/>
  <c r="C519" i="7"/>
  <c r="E518" i="7"/>
  <c r="D518" i="7"/>
  <c r="C518" i="7"/>
  <c r="E517" i="7"/>
  <c r="D517" i="7"/>
  <c r="C517" i="7"/>
  <c r="E516" i="7"/>
  <c r="D516" i="7"/>
  <c r="C516" i="7"/>
  <c r="E515" i="7"/>
  <c r="D515" i="7"/>
  <c r="C515" i="7"/>
  <c r="E514" i="7"/>
  <c r="D514" i="7"/>
  <c r="C514" i="7"/>
  <c r="E513" i="7"/>
  <c r="D513" i="7"/>
  <c r="C513" i="7"/>
  <c r="E512" i="7"/>
  <c r="D512" i="7"/>
  <c r="C512" i="7"/>
  <c r="E511" i="7"/>
  <c r="D511" i="7"/>
  <c r="C511" i="7"/>
  <c r="E510" i="7"/>
  <c r="D510" i="7"/>
  <c r="C510" i="7"/>
  <c r="E509" i="7"/>
  <c r="D509" i="7"/>
  <c r="C509" i="7"/>
  <c r="E508" i="7"/>
  <c r="D508" i="7"/>
  <c r="C508" i="7"/>
  <c r="E507" i="7"/>
  <c r="D507" i="7"/>
  <c r="C507" i="7"/>
  <c r="E506" i="7"/>
  <c r="D506" i="7"/>
  <c r="C506" i="7"/>
  <c r="E505" i="7"/>
  <c r="D505" i="7"/>
  <c r="C505" i="7"/>
  <c r="E498" i="7"/>
  <c r="D498" i="7"/>
  <c r="C498" i="7"/>
  <c r="E497" i="7"/>
  <c r="D497" i="7"/>
  <c r="C497" i="7"/>
  <c r="E496" i="7"/>
  <c r="D496" i="7"/>
  <c r="C496" i="7"/>
  <c r="E495" i="7"/>
  <c r="D495" i="7"/>
  <c r="C495" i="7"/>
  <c r="E494" i="7"/>
  <c r="D494" i="7"/>
  <c r="C494" i="7"/>
  <c r="E493" i="7"/>
  <c r="D493" i="7"/>
  <c r="C493" i="7"/>
  <c r="E492" i="7"/>
  <c r="D492" i="7"/>
  <c r="C492" i="7"/>
  <c r="E491" i="7"/>
  <c r="D491" i="7"/>
  <c r="C491" i="7"/>
  <c r="E490" i="7"/>
  <c r="D490" i="7"/>
  <c r="C490" i="7"/>
  <c r="E489" i="7"/>
  <c r="D489" i="7"/>
  <c r="C489" i="7"/>
  <c r="E488" i="7"/>
  <c r="D488" i="7"/>
  <c r="C488" i="7"/>
  <c r="E487" i="7"/>
  <c r="D487" i="7"/>
  <c r="C487" i="7"/>
  <c r="E486" i="7"/>
  <c r="D486" i="7"/>
  <c r="C486" i="7"/>
  <c r="E485" i="7"/>
  <c r="D485" i="7"/>
  <c r="C485" i="7"/>
  <c r="E484" i="7"/>
  <c r="D484" i="7"/>
  <c r="C484" i="7"/>
  <c r="E483" i="7"/>
  <c r="D483" i="7"/>
  <c r="C483" i="7"/>
  <c r="E482" i="7"/>
  <c r="D482" i="7"/>
  <c r="C482" i="7"/>
  <c r="E481" i="7"/>
  <c r="D481" i="7"/>
  <c r="C481" i="7"/>
  <c r="E474" i="7"/>
  <c r="D474" i="7"/>
  <c r="C474" i="7"/>
  <c r="E473" i="7"/>
  <c r="D473" i="7"/>
  <c r="C473" i="7"/>
  <c r="E472" i="7"/>
  <c r="D472" i="7"/>
  <c r="C472" i="7"/>
  <c r="E471" i="7"/>
  <c r="D471" i="7"/>
  <c r="C471" i="7"/>
  <c r="E470" i="7"/>
  <c r="D470" i="7"/>
  <c r="C470" i="7"/>
  <c r="E469" i="7"/>
  <c r="D469" i="7"/>
  <c r="C469" i="7"/>
  <c r="E468" i="7"/>
  <c r="D468" i="7"/>
  <c r="C468" i="7"/>
  <c r="E467" i="7"/>
  <c r="D467" i="7"/>
  <c r="C467" i="7"/>
  <c r="E466" i="7"/>
  <c r="D466" i="7"/>
  <c r="C466" i="7"/>
  <c r="E465" i="7"/>
  <c r="D465" i="7"/>
  <c r="C465" i="7"/>
  <c r="E464" i="7"/>
  <c r="D464" i="7"/>
  <c r="C464" i="7"/>
  <c r="E463" i="7"/>
  <c r="D463" i="7"/>
  <c r="C463" i="7"/>
  <c r="E462" i="7"/>
  <c r="D462" i="7"/>
  <c r="C462" i="7"/>
  <c r="E461" i="7"/>
  <c r="D461" i="7"/>
  <c r="C461" i="7"/>
  <c r="E460" i="7"/>
  <c r="D460" i="7"/>
  <c r="C460" i="7"/>
  <c r="E459" i="7"/>
  <c r="D459" i="7"/>
  <c r="C459" i="7"/>
  <c r="E458" i="7"/>
  <c r="D458" i="7"/>
  <c r="C458" i="7"/>
  <c r="E457" i="7"/>
  <c r="D457" i="7"/>
  <c r="C457" i="7"/>
  <c r="E450" i="7"/>
  <c r="D450" i="7"/>
  <c r="C450" i="7"/>
  <c r="E449" i="7"/>
  <c r="D449" i="7"/>
  <c r="C449" i="7"/>
  <c r="E448" i="7"/>
  <c r="D448" i="7"/>
  <c r="C448" i="7"/>
  <c r="E447" i="7"/>
  <c r="D447" i="7"/>
  <c r="C447" i="7"/>
  <c r="E446" i="7"/>
  <c r="D446" i="7"/>
  <c r="C446" i="7"/>
  <c r="E445" i="7"/>
  <c r="D445" i="7"/>
  <c r="C445" i="7"/>
  <c r="E444" i="7"/>
  <c r="D444" i="7"/>
  <c r="C444" i="7"/>
  <c r="E443" i="7"/>
  <c r="D443" i="7"/>
  <c r="C443" i="7"/>
  <c r="E442" i="7"/>
  <c r="D442" i="7"/>
  <c r="C442" i="7"/>
  <c r="E441" i="7"/>
  <c r="D441" i="7"/>
  <c r="C441" i="7"/>
  <c r="E440" i="7"/>
  <c r="D440" i="7"/>
  <c r="C440" i="7"/>
  <c r="E439" i="7"/>
  <c r="D439" i="7"/>
  <c r="C439" i="7"/>
  <c r="E438" i="7"/>
  <c r="D438" i="7"/>
  <c r="C438" i="7"/>
  <c r="E437" i="7"/>
  <c r="D437" i="7"/>
  <c r="C437" i="7"/>
  <c r="E436" i="7"/>
  <c r="D436" i="7"/>
  <c r="C436" i="7"/>
  <c r="E435" i="7"/>
  <c r="D435" i="7"/>
  <c r="C435" i="7"/>
  <c r="E434" i="7"/>
  <c r="D434" i="7"/>
  <c r="C434" i="7"/>
  <c r="E433" i="7"/>
  <c r="D433" i="7"/>
  <c r="C433" i="7"/>
  <c r="E426" i="7"/>
  <c r="D426" i="7"/>
  <c r="C426" i="7"/>
  <c r="E425" i="7"/>
  <c r="D425" i="7"/>
  <c r="C425" i="7"/>
  <c r="E424" i="7"/>
  <c r="D424" i="7"/>
  <c r="C424" i="7"/>
  <c r="E423" i="7"/>
  <c r="D423" i="7"/>
  <c r="C423" i="7"/>
  <c r="E422" i="7"/>
  <c r="D422" i="7"/>
  <c r="C422" i="7"/>
  <c r="E421" i="7"/>
  <c r="D421" i="7"/>
  <c r="C421" i="7"/>
  <c r="E420" i="7"/>
  <c r="D420" i="7"/>
  <c r="C420" i="7"/>
  <c r="E419" i="7"/>
  <c r="D419" i="7"/>
  <c r="C419" i="7"/>
  <c r="E418" i="7"/>
  <c r="D418" i="7"/>
  <c r="C418" i="7"/>
  <c r="E417" i="7"/>
  <c r="D417" i="7"/>
  <c r="C417" i="7"/>
  <c r="E416" i="7"/>
  <c r="D416" i="7"/>
  <c r="C416" i="7"/>
  <c r="E415" i="7"/>
  <c r="D415" i="7"/>
  <c r="C415" i="7"/>
  <c r="E414" i="7"/>
  <c r="D414" i="7"/>
  <c r="C414" i="7"/>
  <c r="E413" i="7"/>
  <c r="D413" i="7"/>
  <c r="C413" i="7"/>
  <c r="E412" i="7"/>
  <c r="D412" i="7"/>
  <c r="C412" i="7"/>
  <c r="E411" i="7"/>
  <c r="D411" i="7"/>
  <c r="C411" i="7"/>
  <c r="E410" i="7"/>
  <c r="D410" i="7"/>
  <c r="C410" i="7"/>
  <c r="E409" i="7"/>
  <c r="D409" i="7"/>
  <c r="C409" i="7"/>
  <c r="E402" i="7"/>
  <c r="D402" i="7"/>
  <c r="C402" i="7"/>
  <c r="E401" i="7"/>
  <c r="D401" i="7"/>
  <c r="C401" i="7"/>
  <c r="E400" i="7"/>
  <c r="D400" i="7"/>
  <c r="C400" i="7"/>
  <c r="E399" i="7"/>
  <c r="D399" i="7"/>
  <c r="C399" i="7"/>
  <c r="E398" i="7"/>
  <c r="D398" i="7"/>
  <c r="C398" i="7"/>
  <c r="E397" i="7"/>
  <c r="D397" i="7"/>
  <c r="C397" i="7"/>
  <c r="E396" i="7"/>
  <c r="D396" i="7"/>
  <c r="C396" i="7"/>
  <c r="E395" i="7"/>
  <c r="D395" i="7"/>
  <c r="C395" i="7"/>
  <c r="E394" i="7"/>
  <c r="D394" i="7"/>
  <c r="C394" i="7"/>
  <c r="E393" i="7"/>
  <c r="D393" i="7"/>
  <c r="C393" i="7"/>
  <c r="E392" i="7"/>
  <c r="D392" i="7"/>
  <c r="C392" i="7"/>
  <c r="E391" i="7"/>
  <c r="D391" i="7"/>
  <c r="C391" i="7"/>
  <c r="E390" i="7"/>
  <c r="D390" i="7"/>
  <c r="C390" i="7"/>
  <c r="E389" i="7"/>
  <c r="D389" i="7"/>
  <c r="C389" i="7"/>
  <c r="E388" i="7"/>
  <c r="D388" i="7"/>
  <c r="C388" i="7"/>
  <c r="E387" i="7"/>
  <c r="D387" i="7"/>
  <c r="C387" i="7"/>
  <c r="E386" i="7"/>
  <c r="D386" i="7"/>
  <c r="C386" i="7"/>
  <c r="E385" i="7"/>
  <c r="D385" i="7"/>
  <c r="C385" i="7"/>
  <c r="E384" i="7"/>
  <c r="D384" i="7"/>
  <c r="C384" i="7"/>
  <c r="E383" i="7"/>
  <c r="D383" i="7"/>
  <c r="C383" i="7"/>
  <c r="E382" i="7"/>
  <c r="D382" i="7"/>
  <c r="C382" i="7"/>
  <c r="E381" i="7"/>
  <c r="D381" i="7"/>
  <c r="C381" i="7"/>
  <c r="E380" i="7"/>
  <c r="D380" i="7"/>
  <c r="C380" i="7"/>
  <c r="E379" i="7"/>
  <c r="D379" i="7"/>
  <c r="C379" i="7"/>
  <c r="E372" i="7"/>
  <c r="D372" i="7"/>
  <c r="C372" i="7"/>
  <c r="E371" i="7"/>
  <c r="D371" i="7"/>
  <c r="C371" i="7"/>
  <c r="E370" i="7"/>
  <c r="D370" i="7"/>
  <c r="C370" i="7"/>
  <c r="E369" i="7"/>
  <c r="D369" i="7"/>
  <c r="C369" i="7"/>
  <c r="E368" i="7"/>
  <c r="D368" i="7"/>
  <c r="C368" i="7"/>
  <c r="E367" i="7"/>
  <c r="D367" i="7"/>
  <c r="C367" i="7"/>
  <c r="E366" i="7"/>
  <c r="D366" i="7"/>
  <c r="C366" i="7"/>
  <c r="E365" i="7"/>
  <c r="D365" i="7"/>
  <c r="C365" i="7"/>
  <c r="E364" i="7"/>
  <c r="D364" i="7"/>
  <c r="C364" i="7"/>
  <c r="E363" i="7"/>
  <c r="D363" i="7"/>
  <c r="C363" i="7"/>
  <c r="E362" i="7"/>
  <c r="D362" i="7"/>
  <c r="C362" i="7"/>
  <c r="E361" i="7"/>
  <c r="D361" i="7"/>
  <c r="C361" i="7"/>
  <c r="E360" i="7"/>
  <c r="D360" i="7"/>
  <c r="C360" i="7"/>
  <c r="E359" i="7"/>
  <c r="D359" i="7"/>
  <c r="C359" i="7"/>
  <c r="E358" i="7"/>
  <c r="D358" i="7"/>
  <c r="C358" i="7"/>
  <c r="E357" i="7"/>
  <c r="D357" i="7"/>
  <c r="C357" i="7"/>
  <c r="E356" i="7"/>
  <c r="D356" i="7"/>
  <c r="C356" i="7"/>
  <c r="E355" i="7"/>
  <c r="D355" i="7"/>
  <c r="C355" i="7"/>
  <c r="E348" i="7"/>
  <c r="D348" i="7"/>
  <c r="C348" i="7"/>
  <c r="E347" i="7"/>
  <c r="D347" i="7"/>
  <c r="C347" i="7"/>
  <c r="E346" i="7"/>
  <c r="D346" i="7"/>
  <c r="C346" i="7"/>
  <c r="E345" i="7"/>
  <c r="D345" i="7"/>
  <c r="C345" i="7"/>
  <c r="E344" i="7"/>
  <c r="D344" i="7"/>
  <c r="C344" i="7"/>
  <c r="E343" i="7"/>
  <c r="D343" i="7"/>
  <c r="C343" i="7"/>
  <c r="E342" i="7"/>
  <c r="D342" i="7"/>
  <c r="C342" i="7"/>
  <c r="E341" i="7"/>
  <c r="D341" i="7"/>
  <c r="C341" i="7"/>
  <c r="E340" i="7"/>
  <c r="D340" i="7"/>
  <c r="C340" i="7"/>
  <c r="E339" i="7"/>
  <c r="D339" i="7"/>
  <c r="C339" i="7"/>
  <c r="E338" i="7"/>
  <c r="D338" i="7"/>
  <c r="C338" i="7"/>
  <c r="E337" i="7"/>
  <c r="D337" i="7"/>
  <c r="C337" i="7"/>
  <c r="E336" i="7"/>
  <c r="D336" i="7"/>
  <c r="C336" i="7"/>
  <c r="E335" i="7"/>
  <c r="D335" i="7"/>
  <c r="C335" i="7"/>
  <c r="E334" i="7"/>
  <c r="D334" i="7"/>
  <c r="C334" i="7"/>
  <c r="E333" i="7"/>
  <c r="D333" i="7"/>
  <c r="C333" i="7"/>
  <c r="E332" i="7"/>
  <c r="D332" i="7"/>
  <c r="C332" i="7"/>
  <c r="E331" i="7"/>
  <c r="D331" i="7"/>
  <c r="C331" i="7"/>
  <c r="C326" i="7"/>
  <c r="E324" i="7"/>
  <c r="D324" i="7"/>
  <c r="C324" i="7"/>
  <c r="E323" i="7"/>
  <c r="D323" i="7"/>
  <c r="C323" i="7"/>
  <c r="E322" i="7"/>
  <c r="D322" i="7"/>
  <c r="C322" i="7"/>
  <c r="E321" i="7"/>
  <c r="D321" i="7"/>
  <c r="C321" i="7"/>
  <c r="E320" i="7"/>
  <c r="D320" i="7"/>
  <c r="C320" i="7"/>
  <c r="E319" i="7"/>
  <c r="D319" i="7"/>
  <c r="C319" i="7"/>
  <c r="E318" i="7"/>
  <c r="D318" i="7"/>
  <c r="C318" i="7"/>
  <c r="E317" i="7"/>
  <c r="D317" i="7"/>
  <c r="C317" i="7"/>
  <c r="E316" i="7"/>
  <c r="D316" i="7"/>
  <c r="C316" i="7"/>
  <c r="E315" i="7"/>
  <c r="D315" i="7"/>
  <c r="C315" i="7"/>
  <c r="E314" i="7"/>
  <c r="D314" i="7"/>
  <c r="C314" i="7"/>
  <c r="E313" i="7"/>
  <c r="D313" i="7"/>
  <c r="C313" i="7"/>
  <c r="E312" i="7"/>
  <c r="D312" i="7"/>
  <c r="C312" i="7"/>
  <c r="E311" i="7"/>
  <c r="D311" i="7"/>
  <c r="C311" i="7"/>
  <c r="E310" i="7"/>
  <c r="D310" i="7"/>
  <c r="C310" i="7"/>
  <c r="E309" i="7"/>
  <c r="D309" i="7"/>
  <c r="C309" i="7"/>
  <c r="E308" i="7"/>
  <c r="D308" i="7"/>
  <c r="C308" i="7"/>
  <c r="E307" i="7"/>
  <c r="D307" i="7"/>
  <c r="C307" i="7"/>
  <c r="E300" i="7"/>
  <c r="D300" i="7"/>
  <c r="C300" i="7"/>
  <c r="E299" i="7"/>
  <c r="D299" i="7"/>
  <c r="C299" i="7"/>
  <c r="E298" i="7"/>
  <c r="D298" i="7"/>
  <c r="C298" i="7"/>
  <c r="E297" i="7"/>
  <c r="D297" i="7"/>
  <c r="C297" i="7"/>
  <c r="E296" i="7"/>
  <c r="D296" i="7"/>
  <c r="C296" i="7"/>
  <c r="E295" i="7"/>
  <c r="D295" i="7"/>
  <c r="C295" i="7"/>
  <c r="E294" i="7"/>
  <c r="D294" i="7"/>
  <c r="C294" i="7"/>
  <c r="E293" i="7"/>
  <c r="D293" i="7"/>
  <c r="C293" i="7"/>
  <c r="E292" i="7"/>
  <c r="D292" i="7"/>
  <c r="C292" i="7"/>
  <c r="E291" i="7"/>
  <c r="D291" i="7"/>
  <c r="C291" i="7"/>
  <c r="E290" i="7"/>
  <c r="D290" i="7"/>
  <c r="C290" i="7"/>
  <c r="E289" i="7"/>
  <c r="D289" i="7"/>
  <c r="C289" i="7"/>
  <c r="E288" i="7"/>
  <c r="D288" i="7"/>
  <c r="C288" i="7"/>
  <c r="E287" i="7"/>
  <c r="D287" i="7"/>
  <c r="C287" i="7"/>
  <c r="E286" i="7"/>
  <c r="D286" i="7"/>
  <c r="C286" i="7"/>
  <c r="E285" i="7"/>
  <c r="D285" i="7"/>
  <c r="C285" i="7"/>
  <c r="E284" i="7"/>
  <c r="D284" i="7"/>
  <c r="C284" i="7"/>
  <c r="E283" i="7"/>
  <c r="D283" i="7"/>
  <c r="C283" i="7"/>
  <c r="E276" i="7"/>
  <c r="D276" i="7"/>
  <c r="C276" i="7"/>
  <c r="E275" i="7"/>
  <c r="D275" i="7"/>
  <c r="C275" i="7"/>
  <c r="E274" i="7"/>
  <c r="D274" i="7"/>
  <c r="C274" i="7"/>
  <c r="E273" i="7"/>
  <c r="D273" i="7"/>
  <c r="C273" i="7"/>
  <c r="E272" i="7"/>
  <c r="D272" i="7"/>
  <c r="C272" i="7"/>
  <c r="E271" i="7"/>
  <c r="D271" i="7"/>
  <c r="C271" i="7"/>
  <c r="E270" i="7"/>
  <c r="D270" i="7"/>
  <c r="C270" i="7"/>
  <c r="E269" i="7"/>
  <c r="D269" i="7"/>
  <c r="C269" i="7"/>
  <c r="E268" i="7"/>
  <c r="D268" i="7"/>
  <c r="C268" i="7"/>
  <c r="E267" i="7"/>
  <c r="D267" i="7"/>
  <c r="C267" i="7"/>
  <c r="E266" i="7"/>
  <c r="D266" i="7"/>
  <c r="C266" i="7"/>
  <c r="E265" i="7"/>
  <c r="D265" i="7"/>
  <c r="C265" i="7"/>
  <c r="E264" i="7"/>
  <c r="D264" i="7"/>
  <c r="C264" i="7"/>
  <c r="E263" i="7"/>
  <c r="D263" i="7"/>
  <c r="C263" i="7"/>
  <c r="E262" i="7"/>
  <c r="D262" i="7"/>
  <c r="C262" i="7"/>
  <c r="E261" i="7"/>
  <c r="D261" i="7"/>
  <c r="C261" i="7"/>
  <c r="E260" i="7"/>
  <c r="D260" i="7"/>
  <c r="C260" i="7"/>
  <c r="E259" i="7"/>
  <c r="D259" i="7"/>
  <c r="C259" i="7"/>
  <c r="E252" i="7"/>
  <c r="D252" i="7"/>
  <c r="C252" i="7"/>
  <c r="E251" i="7"/>
  <c r="D251" i="7"/>
  <c r="C251" i="7"/>
  <c r="E250" i="7"/>
  <c r="D250" i="7"/>
  <c r="C250" i="7"/>
  <c r="E249" i="7"/>
  <c r="D249" i="7"/>
  <c r="C249" i="7"/>
  <c r="E248" i="7"/>
  <c r="D248" i="7"/>
  <c r="C248" i="7"/>
  <c r="E247" i="7"/>
  <c r="D247" i="7"/>
  <c r="C247" i="7"/>
  <c r="E246" i="7"/>
  <c r="D246" i="7"/>
  <c r="C246" i="7"/>
  <c r="E245" i="7"/>
  <c r="D245" i="7"/>
  <c r="C245" i="7"/>
  <c r="E244" i="7"/>
  <c r="D244" i="7"/>
  <c r="C244" i="7"/>
  <c r="E243" i="7"/>
  <c r="D243" i="7"/>
  <c r="C243" i="7"/>
  <c r="E242" i="7"/>
  <c r="D242" i="7"/>
  <c r="C242" i="7"/>
  <c r="E241" i="7"/>
  <c r="D241" i="7"/>
  <c r="C241" i="7"/>
  <c r="E240" i="7"/>
  <c r="D240" i="7"/>
  <c r="C240" i="7"/>
  <c r="E239" i="7"/>
  <c r="D239" i="7"/>
  <c r="C239" i="7"/>
  <c r="E238" i="7"/>
  <c r="D238" i="7"/>
  <c r="C238" i="7"/>
  <c r="E237" i="7"/>
  <c r="D237" i="7"/>
  <c r="C237" i="7"/>
  <c r="E236" i="7"/>
  <c r="D236" i="7"/>
  <c r="C236" i="7"/>
  <c r="E235" i="7"/>
  <c r="D235" i="7"/>
  <c r="C235" i="7"/>
  <c r="E234" i="7"/>
  <c r="D234" i="7"/>
  <c r="C234" i="7"/>
  <c r="E233" i="7"/>
  <c r="D233" i="7"/>
  <c r="C233" i="7"/>
  <c r="E232" i="7"/>
  <c r="D232" i="7"/>
  <c r="C232" i="7"/>
  <c r="E231" i="7"/>
  <c r="D231" i="7"/>
  <c r="C231" i="7"/>
  <c r="E230" i="7"/>
  <c r="D230" i="7"/>
  <c r="C230" i="7"/>
  <c r="E229" i="7"/>
  <c r="D229" i="7"/>
  <c r="C229" i="7"/>
  <c r="E228" i="7"/>
  <c r="D228" i="7"/>
  <c r="C228" i="7"/>
  <c r="E227" i="7"/>
  <c r="D227" i="7"/>
  <c r="C227" i="7"/>
  <c r="E226" i="7"/>
  <c r="D226" i="7"/>
  <c r="C226" i="7"/>
  <c r="E225" i="7"/>
  <c r="D225" i="7"/>
  <c r="C225" i="7"/>
  <c r="E224" i="7"/>
  <c r="D224" i="7"/>
  <c r="C224" i="7"/>
  <c r="E223" i="7"/>
  <c r="D223" i="7"/>
  <c r="C223" i="7"/>
  <c r="E222" i="7"/>
  <c r="D222" i="7"/>
  <c r="C222" i="7"/>
  <c r="E221" i="7"/>
  <c r="D221" i="7"/>
  <c r="C221" i="7"/>
  <c r="E220" i="7"/>
  <c r="D220" i="7"/>
  <c r="C220" i="7"/>
  <c r="E219" i="7"/>
  <c r="D219" i="7"/>
  <c r="C219" i="7"/>
  <c r="E218" i="7"/>
  <c r="D218" i="7"/>
  <c r="C218" i="7"/>
  <c r="E217" i="7"/>
  <c r="D217" i="7"/>
  <c r="C217" i="7"/>
  <c r="E216" i="7"/>
  <c r="D216" i="7"/>
  <c r="C216" i="7"/>
  <c r="E215" i="7"/>
  <c r="D215" i="7"/>
  <c r="C215" i="7"/>
  <c r="E214" i="7"/>
  <c r="D214" i="7"/>
  <c r="C214" i="7"/>
  <c r="E213" i="7"/>
  <c r="D213" i="7"/>
  <c r="C213" i="7"/>
  <c r="E212" i="7"/>
  <c r="D212" i="7"/>
  <c r="C212" i="7"/>
  <c r="E211" i="7"/>
  <c r="D211" i="7"/>
  <c r="C211" i="7"/>
  <c r="E210" i="7"/>
  <c r="D210" i="7"/>
  <c r="C210" i="7"/>
  <c r="E209" i="7"/>
  <c r="D209" i="7"/>
  <c r="C209" i="7"/>
  <c r="E208" i="7"/>
  <c r="D208" i="7"/>
  <c r="C208" i="7"/>
  <c r="E207" i="7"/>
  <c r="D207" i="7"/>
  <c r="C207" i="7"/>
  <c r="E206" i="7"/>
  <c r="D206" i="7"/>
  <c r="C206" i="7"/>
  <c r="E205" i="7"/>
  <c r="D205" i="7"/>
  <c r="C205" i="7"/>
  <c r="C204" i="7"/>
  <c r="E203" i="7"/>
  <c r="D203" i="7"/>
  <c r="C203" i="7"/>
  <c r="E202" i="7"/>
  <c r="D202" i="7"/>
  <c r="C202" i="7"/>
  <c r="E201" i="7"/>
  <c r="D201" i="7"/>
  <c r="C201" i="7"/>
  <c r="E200" i="7"/>
  <c r="D200" i="7"/>
  <c r="C200" i="7"/>
  <c r="E199" i="7"/>
  <c r="D199" i="7"/>
  <c r="C199" i="7"/>
  <c r="E198" i="7"/>
  <c r="D198" i="7"/>
  <c r="C198" i="7"/>
  <c r="E197" i="7"/>
  <c r="D197" i="7"/>
  <c r="C197" i="7"/>
  <c r="E196" i="7"/>
  <c r="D196" i="7"/>
  <c r="C196" i="7"/>
  <c r="E195" i="7"/>
  <c r="D195" i="7"/>
  <c r="C195" i="7"/>
  <c r="E194" i="7"/>
  <c r="D194" i="7"/>
  <c r="C194" i="7"/>
  <c r="E193" i="7"/>
  <c r="D193" i="7"/>
  <c r="C193" i="7"/>
  <c r="E192" i="7"/>
  <c r="D192" i="7"/>
  <c r="C192" i="7"/>
  <c r="E191" i="7"/>
  <c r="D191" i="7"/>
  <c r="C191" i="7"/>
  <c r="E190" i="7"/>
  <c r="D190" i="7"/>
  <c r="C190" i="7"/>
  <c r="E189" i="7"/>
  <c r="D189" i="7"/>
  <c r="C189" i="7"/>
  <c r="E188" i="7"/>
  <c r="D188" i="7"/>
  <c r="C188" i="7"/>
  <c r="E187" i="7"/>
  <c r="D187" i="7"/>
  <c r="C187" i="7"/>
  <c r="E186" i="7"/>
  <c r="D186" i="7"/>
  <c r="C186" i="7"/>
  <c r="E185" i="7"/>
  <c r="D185" i="7"/>
  <c r="C185" i="7"/>
  <c r="E184" i="7"/>
  <c r="D184" i="7"/>
  <c r="C184" i="7"/>
  <c r="E183" i="7"/>
  <c r="D183" i="7"/>
  <c r="C183" i="7"/>
  <c r="E182" i="7"/>
  <c r="D182" i="7"/>
  <c r="C182" i="7"/>
  <c r="E181" i="7"/>
  <c r="D181" i="7"/>
  <c r="C181" i="7"/>
  <c r="C180" i="7"/>
  <c r="C179" i="7"/>
  <c r="E178" i="7"/>
  <c r="D178" i="7"/>
  <c r="C178" i="7"/>
  <c r="E177" i="7"/>
  <c r="D177" i="7"/>
  <c r="C177" i="7"/>
  <c r="C176" i="7"/>
  <c r="E175" i="7"/>
  <c r="D175" i="7"/>
  <c r="C175" i="7"/>
  <c r="E174" i="7"/>
  <c r="D174" i="7"/>
  <c r="C174" i="7"/>
  <c r="E173" i="7"/>
  <c r="D173" i="7"/>
  <c r="C173" i="7"/>
  <c r="E172" i="7"/>
  <c r="D172" i="7"/>
  <c r="C172" i="7"/>
  <c r="E171" i="7"/>
  <c r="D171" i="7"/>
  <c r="C171" i="7"/>
  <c r="E170" i="7"/>
  <c r="D170" i="7"/>
  <c r="C170" i="7"/>
  <c r="E169" i="7"/>
  <c r="D169" i="7"/>
  <c r="C169" i="7"/>
  <c r="E168" i="7"/>
  <c r="D168" i="7"/>
  <c r="C168" i="7"/>
  <c r="E167" i="7"/>
  <c r="D167" i="7"/>
  <c r="C167" i="7"/>
  <c r="E166" i="7"/>
  <c r="D166" i="7"/>
  <c r="C166" i="7"/>
  <c r="E165" i="7"/>
  <c r="D165" i="7"/>
  <c r="C165" i="7"/>
  <c r="E164" i="7"/>
  <c r="D164" i="7"/>
  <c r="C164" i="7"/>
  <c r="E163" i="7"/>
  <c r="D163" i="7"/>
  <c r="C163" i="7"/>
  <c r="E162" i="7"/>
  <c r="D162" i="7"/>
  <c r="C162" i="7"/>
  <c r="E161" i="7"/>
  <c r="D161" i="7"/>
  <c r="C161" i="7"/>
  <c r="E160" i="7"/>
  <c r="D160" i="7"/>
  <c r="C160" i="7"/>
  <c r="E159" i="7"/>
  <c r="D159" i="7"/>
  <c r="C159" i="7"/>
  <c r="E158" i="7"/>
  <c r="D158" i="7"/>
  <c r="C158" i="7"/>
  <c r="E157" i="7"/>
  <c r="D157" i="7"/>
  <c r="C157" i="7"/>
  <c r="C156" i="7"/>
  <c r="C155" i="7"/>
  <c r="C154" i="7"/>
  <c r="E153" i="7"/>
  <c r="D153" i="7"/>
  <c r="C153" i="7"/>
  <c r="C152" i="7"/>
  <c r="E151" i="7"/>
  <c r="D151" i="7"/>
  <c r="C151" i="7"/>
  <c r="E150" i="7"/>
  <c r="D150" i="7"/>
  <c r="C150" i="7"/>
  <c r="E149" i="7"/>
  <c r="D149" i="7"/>
  <c r="C149" i="7"/>
  <c r="E148" i="7"/>
  <c r="D148" i="7"/>
  <c r="C148" i="7"/>
  <c r="E147" i="7"/>
  <c r="D147" i="7"/>
  <c r="C147" i="7"/>
  <c r="E146" i="7"/>
  <c r="D146" i="7"/>
  <c r="C146" i="7"/>
  <c r="E145" i="7"/>
  <c r="D145" i="7"/>
  <c r="C145" i="7"/>
  <c r="E144" i="7"/>
  <c r="D144" i="7"/>
  <c r="C144" i="7"/>
  <c r="E143" i="7"/>
  <c r="D143" i="7"/>
  <c r="C143" i="7"/>
  <c r="E142" i="7"/>
  <c r="D142" i="7"/>
  <c r="C142" i="7"/>
  <c r="E141" i="7"/>
  <c r="D141" i="7"/>
  <c r="C141" i="7"/>
  <c r="E140" i="7"/>
  <c r="D140" i="7"/>
  <c r="C140" i="7"/>
  <c r="E139" i="7"/>
  <c r="D139" i="7"/>
  <c r="C139" i="7"/>
  <c r="E138" i="7"/>
  <c r="D138" i="7"/>
  <c r="C138" i="7"/>
  <c r="E137" i="7"/>
  <c r="D137" i="7"/>
  <c r="C137" i="7"/>
  <c r="E136" i="7"/>
  <c r="D136" i="7"/>
  <c r="C136" i="7"/>
  <c r="E135" i="7"/>
  <c r="D135" i="7"/>
  <c r="C135" i="7"/>
  <c r="E134" i="7"/>
  <c r="D134" i="7"/>
  <c r="C134" i="7"/>
  <c r="E133" i="7"/>
  <c r="D133" i="7"/>
  <c r="C133" i="7"/>
  <c r="C132" i="7"/>
  <c r="E131" i="7"/>
  <c r="D131" i="7"/>
  <c r="C131" i="7"/>
  <c r="C130" i="7"/>
  <c r="E129" i="7"/>
  <c r="D129" i="7"/>
  <c r="C129" i="7"/>
  <c r="E128" i="7"/>
  <c r="D128" i="7"/>
  <c r="C128" i="7"/>
  <c r="E127" i="7"/>
  <c r="D127" i="7"/>
  <c r="C127" i="7"/>
  <c r="E126" i="7"/>
  <c r="D126" i="7"/>
  <c r="C126" i="7"/>
  <c r="E125" i="7"/>
  <c r="D125" i="7"/>
  <c r="C125" i="7"/>
  <c r="E124" i="7"/>
  <c r="D124" i="7"/>
  <c r="C124" i="7"/>
  <c r="E123" i="7"/>
  <c r="D123" i="7"/>
  <c r="C123" i="7"/>
  <c r="E122" i="7"/>
  <c r="D122" i="7"/>
  <c r="C122" i="7"/>
  <c r="E121" i="7"/>
  <c r="D121" i="7"/>
  <c r="C121" i="7"/>
  <c r="E120" i="7"/>
  <c r="D120" i="7"/>
  <c r="C120" i="7"/>
  <c r="E119" i="7"/>
  <c r="D119" i="7"/>
  <c r="C119" i="7"/>
  <c r="E118" i="7"/>
  <c r="D118" i="7"/>
  <c r="C118" i="7"/>
  <c r="E117" i="7"/>
  <c r="D117" i="7"/>
  <c r="C117" i="7"/>
  <c r="E116" i="7"/>
  <c r="D116" i="7"/>
  <c r="C116" i="7"/>
  <c r="E115" i="7"/>
  <c r="D115" i="7"/>
  <c r="C115" i="7"/>
  <c r="E114" i="7"/>
  <c r="D114" i="7"/>
  <c r="C114" i="7"/>
  <c r="E113" i="7"/>
  <c r="D113" i="7"/>
  <c r="C113" i="7"/>
  <c r="E112" i="7"/>
  <c r="D112" i="7"/>
  <c r="C112" i="7"/>
  <c r="E111" i="7"/>
  <c r="D111" i="7"/>
  <c r="C111" i="7"/>
  <c r="E110" i="7"/>
  <c r="D110" i="7"/>
  <c r="C110" i="7"/>
  <c r="E109" i="7"/>
  <c r="D109" i="7"/>
  <c r="C109" i="7"/>
  <c r="C108" i="7"/>
  <c r="C107" i="7"/>
  <c r="C106" i="7"/>
  <c r="C105" i="7"/>
  <c r="C104" i="7"/>
  <c r="E103" i="7"/>
  <c r="D103" i="7"/>
  <c r="C103" i="7"/>
  <c r="J10" i="7"/>
  <c r="K7" i="16" l="1"/>
  <c r="D7" i="16"/>
  <c r="J21" i="16"/>
  <c r="E19" i="14"/>
  <c r="S19" i="14"/>
  <c r="T19" i="14" s="1"/>
  <c r="S7" i="16"/>
  <c r="P7" i="16"/>
  <c r="B19" i="16"/>
  <c r="D105" i="11"/>
  <c r="J18" i="16"/>
  <c r="D405" i="11"/>
  <c r="O7" i="14"/>
  <c r="R17" i="14"/>
  <c r="E7" i="14"/>
  <c r="H7" i="14"/>
  <c r="D105" i="10"/>
  <c r="T7" i="14"/>
  <c r="D7" i="14"/>
  <c r="B19" i="12"/>
  <c r="R19" i="12"/>
  <c r="D329" i="10"/>
  <c r="D132" i="10"/>
  <c r="D10" i="10"/>
  <c r="D130" i="10"/>
  <c r="D152" i="10"/>
  <c r="B17" i="12"/>
  <c r="U7" i="14"/>
  <c r="D406" i="10"/>
  <c r="K7" i="14"/>
  <c r="D104" i="10"/>
  <c r="D106" i="10"/>
  <c r="M7" i="14"/>
  <c r="C428" i="11"/>
  <c r="E428" i="11"/>
  <c r="D428" i="11"/>
  <c r="D432" i="11"/>
  <c r="C432" i="11"/>
  <c r="U19" i="16"/>
  <c r="R24" i="7"/>
  <c r="D281" i="10"/>
  <c r="D278" i="10"/>
  <c r="C304" i="10"/>
  <c r="D330" i="10"/>
  <c r="E352" i="11"/>
  <c r="C453" i="11"/>
  <c r="P25" i="7"/>
  <c r="R26" i="7"/>
  <c r="C477" i="7" s="1"/>
  <c r="Q24" i="10"/>
  <c r="S27" i="10"/>
  <c r="S23" i="11"/>
  <c r="C406" i="11" s="1"/>
  <c r="S25" i="11"/>
  <c r="D454" i="11" s="1"/>
  <c r="Q28" i="11"/>
  <c r="E20" i="14"/>
  <c r="M20" i="14"/>
  <c r="U20" i="14"/>
  <c r="M22" i="14"/>
  <c r="C18" i="14"/>
  <c r="D18" i="14" s="1"/>
  <c r="R22" i="14"/>
  <c r="E256" i="11"/>
  <c r="U20" i="16"/>
  <c r="E21" i="16"/>
  <c r="Q25" i="11"/>
  <c r="C452" i="11" s="1"/>
  <c r="D349" i="7"/>
  <c r="D180" i="10"/>
  <c r="E278" i="10"/>
  <c r="C453" i="10"/>
  <c r="E478" i="10"/>
  <c r="C501" i="10"/>
  <c r="E453" i="11"/>
  <c r="U26" i="7"/>
  <c r="C480" i="7" s="1"/>
  <c r="R28" i="7"/>
  <c r="T24" i="10"/>
  <c r="D431" i="10" s="1"/>
  <c r="Q26" i="10"/>
  <c r="C476" i="10" s="1"/>
  <c r="P28" i="10"/>
  <c r="U28" i="11"/>
  <c r="D326" i="10"/>
  <c r="U19" i="14"/>
  <c r="M19" i="16"/>
  <c r="M20" i="16"/>
  <c r="T27" i="7"/>
  <c r="E301" i="7"/>
  <c r="C327" i="7"/>
  <c r="D353" i="7"/>
  <c r="C281" i="10"/>
  <c r="D374" i="10"/>
  <c r="D430" i="10"/>
  <c r="D501" i="10"/>
  <c r="C528" i="10"/>
  <c r="D502" i="11"/>
  <c r="Q24" i="7"/>
  <c r="T25" i="7"/>
  <c r="P27" i="7"/>
  <c r="T7" i="12"/>
  <c r="U24" i="10"/>
  <c r="D432" i="10" s="1"/>
  <c r="U26" i="10"/>
  <c r="Q28" i="10"/>
  <c r="E524" i="10" s="1"/>
  <c r="M19" i="14"/>
  <c r="S18" i="14"/>
  <c r="T18" i="14" s="1"/>
  <c r="E22" i="16"/>
  <c r="E21" i="14"/>
  <c r="E22" i="14"/>
  <c r="D132" i="7"/>
  <c r="H7" i="12"/>
  <c r="J20" i="12"/>
  <c r="X7" i="12"/>
  <c r="D107" i="7"/>
  <c r="B18" i="12"/>
  <c r="P7" i="12"/>
  <c r="J17" i="12"/>
  <c r="J18" i="12"/>
  <c r="D108" i="7"/>
  <c r="B21" i="12"/>
  <c r="R21" i="12"/>
  <c r="D130" i="7"/>
  <c r="C18" i="8" s="1"/>
  <c r="J19" i="12"/>
  <c r="C7" i="16"/>
  <c r="M7" i="16"/>
  <c r="W7" i="16"/>
  <c r="B20" i="16"/>
  <c r="J20" i="16"/>
  <c r="R20" i="16"/>
  <c r="C18" i="16"/>
  <c r="D18" i="16" s="1"/>
  <c r="K18" i="16"/>
  <c r="L18" i="16" s="1"/>
  <c r="S18" i="16"/>
  <c r="T18" i="16" s="1"/>
  <c r="C19" i="16"/>
  <c r="D19" i="16" s="1"/>
  <c r="K19" i="16"/>
  <c r="L19" i="16" s="1"/>
  <c r="S19" i="16"/>
  <c r="T19" i="16" s="1"/>
  <c r="C20" i="16"/>
  <c r="D20" i="16" s="1"/>
  <c r="K20" i="16"/>
  <c r="L20" i="16" s="1"/>
  <c r="S20" i="16"/>
  <c r="T20" i="16" s="1"/>
  <c r="C21" i="16"/>
  <c r="D21" i="16" s="1"/>
  <c r="K21" i="16"/>
  <c r="L21" i="16" s="1"/>
  <c r="S21" i="16"/>
  <c r="T21" i="16" s="1"/>
  <c r="C22" i="16"/>
  <c r="D22" i="16" s="1"/>
  <c r="K22" i="16"/>
  <c r="L22" i="16" s="1"/>
  <c r="S22" i="16"/>
  <c r="T22" i="16" s="1"/>
  <c r="C404" i="11"/>
  <c r="D404" i="11"/>
  <c r="D408" i="11"/>
  <c r="C408" i="11"/>
  <c r="D456" i="11"/>
  <c r="C456" i="11"/>
  <c r="D403" i="11"/>
  <c r="E403" i="11"/>
  <c r="C403" i="11"/>
  <c r="D407" i="11"/>
  <c r="C407" i="11"/>
  <c r="D499" i="11"/>
  <c r="E499" i="11"/>
  <c r="C499" i="11"/>
  <c r="D503" i="11"/>
  <c r="E503" i="11"/>
  <c r="C503" i="11"/>
  <c r="D525" i="11"/>
  <c r="E525" i="11"/>
  <c r="C525" i="11"/>
  <c r="C12" i="15"/>
  <c r="C14" i="15"/>
  <c r="C18" i="15"/>
  <c r="C22" i="15"/>
  <c r="E18" i="15"/>
  <c r="R24" i="11"/>
  <c r="C376" i="11"/>
  <c r="S28" i="11"/>
  <c r="E328" i="11"/>
  <c r="D406" i="11"/>
  <c r="E524" i="11"/>
  <c r="S24" i="11"/>
  <c r="R26" i="11"/>
  <c r="Q27" i="11"/>
  <c r="C21" i="15"/>
  <c r="C17" i="15"/>
  <c r="C13" i="15"/>
  <c r="C9" i="15"/>
  <c r="E404" i="11"/>
  <c r="D277" i="11"/>
  <c r="P24" i="11"/>
  <c r="D281" i="11"/>
  <c r="T24" i="11"/>
  <c r="D325" i="11"/>
  <c r="P26" i="11"/>
  <c r="D329" i="11"/>
  <c r="T26" i="11"/>
  <c r="E351" i="11"/>
  <c r="R27" i="11"/>
  <c r="D351" i="11"/>
  <c r="D373" i="11"/>
  <c r="P28" i="11"/>
  <c r="D377" i="11"/>
  <c r="T28" i="11"/>
  <c r="E280" i="11"/>
  <c r="C306" i="11"/>
  <c r="D476" i="11"/>
  <c r="S26" i="11"/>
  <c r="D156" i="11"/>
  <c r="C20" i="15" s="1"/>
  <c r="D154" i="11"/>
  <c r="C11" i="15" s="1"/>
  <c r="D452" i="11"/>
  <c r="F10" i="11"/>
  <c r="E105" i="11" s="1"/>
  <c r="E9" i="15" s="1"/>
  <c r="R10" i="11"/>
  <c r="E405" i="11" s="1"/>
  <c r="D155" i="11"/>
  <c r="C19" i="15" s="1"/>
  <c r="D255" i="11"/>
  <c r="C405" i="11"/>
  <c r="C502" i="11"/>
  <c r="C528" i="11"/>
  <c r="P25" i="11"/>
  <c r="E480" i="11"/>
  <c r="C15" i="15"/>
  <c r="D504" i="11"/>
  <c r="C374" i="11"/>
  <c r="D480" i="11"/>
  <c r="E408" i="11"/>
  <c r="E452" i="11"/>
  <c r="E504" i="11"/>
  <c r="E432" i="11"/>
  <c r="E476" i="11"/>
  <c r="S10" i="11"/>
  <c r="E456" i="11"/>
  <c r="T10" i="11"/>
  <c r="D455" i="11"/>
  <c r="E302" i="11"/>
  <c r="E306" i="11"/>
  <c r="E354" i="11"/>
  <c r="E255" i="11"/>
  <c r="D305" i="11"/>
  <c r="G10" i="11"/>
  <c r="E154" i="11" s="1"/>
  <c r="E11" i="15" s="1"/>
  <c r="D104" i="11"/>
  <c r="C8" i="15" s="1"/>
  <c r="D106" i="11"/>
  <c r="C10" i="15" s="1"/>
  <c r="D108" i="11"/>
  <c r="C16" i="15" s="1"/>
  <c r="W7" i="14"/>
  <c r="G7" i="14"/>
  <c r="B20" i="14"/>
  <c r="K18" i="14"/>
  <c r="L18" i="14" s="1"/>
  <c r="C19" i="14"/>
  <c r="D19" i="14" s="1"/>
  <c r="C20" i="14"/>
  <c r="D20" i="14" s="1"/>
  <c r="S20" i="14"/>
  <c r="T20" i="14" s="1"/>
  <c r="C22" i="14"/>
  <c r="D22" i="14" s="1"/>
  <c r="S22" i="14"/>
  <c r="T22" i="14" s="1"/>
  <c r="J20" i="14"/>
  <c r="R20" i="14"/>
  <c r="K20" i="14"/>
  <c r="L20" i="14" s="1"/>
  <c r="C21" i="14"/>
  <c r="D21" i="14" s="1"/>
  <c r="C405" i="10"/>
  <c r="D405" i="10"/>
  <c r="D527" i="10"/>
  <c r="C527" i="10"/>
  <c r="E527" i="10"/>
  <c r="E451" i="10"/>
  <c r="C451" i="10"/>
  <c r="D279" i="10"/>
  <c r="E279" i="10"/>
  <c r="D327" i="10"/>
  <c r="E327" i="10"/>
  <c r="D375" i="10"/>
  <c r="R28" i="10"/>
  <c r="R24" i="10"/>
  <c r="P27" i="10"/>
  <c r="E405" i="10"/>
  <c r="C254" i="10"/>
  <c r="Q23" i="10"/>
  <c r="C258" i="10"/>
  <c r="U23" i="10"/>
  <c r="C302" i="10"/>
  <c r="Q25" i="10"/>
  <c r="C306" i="10"/>
  <c r="U25" i="10"/>
  <c r="E456" i="10" s="1"/>
  <c r="D306" i="10"/>
  <c r="C350" i="10"/>
  <c r="Q27" i="10"/>
  <c r="E350" i="10"/>
  <c r="C354" i="10"/>
  <c r="U27" i="10"/>
  <c r="D504" i="10" s="1"/>
  <c r="E376" i="10"/>
  <c r="S28" i="10"/>
  <c r="D257" i="10"/>
  <c r="C353" i="10"/>
  <c r="E406" i="10"/>
  <c r="E430" i="10"/>
  <c r="E453" i="10"/>
  <c r="D523" i="10"/>
  <c r="T23" i="10"/>
  <c r="C407" i="10" s="1"/>
  <c r="R26" i="10"/>
  <c r="E454" i="10"/>
  <c r="C253" i="10"/>
  <c r="D258" i="10"/>
  <c r="C329" i="10"/>
  <c r="C349" i="10"/>
  <c r="D353" i="10"/>
  <c r="E375" i="10"/>
  <c r="C431" i="10"/>
  <c r="C478" i="10"/>
  <c r="C524" i="10"/>
  <c r="P23" i="10"/>
  <c r="D403" i="10" s="1"/>
  <c r="P24" i="10"/>
  <c r="T25" i="10"/>
  <c r="C455" i="10" s="1"/>
  <c r="T26" i="10"/>
  <c r="D502" i="10"/>
  <c r="E502" i="10"/>
  <c r="D154" i="10"/>
  <c r="D155" i="10"/>
  <c r="F10" i="10"/>
  <c r="E105" i="10" s="1"/>
  <c r="D354" i="10"/>
  <c r="E479" i="10"/>
  <c r="D253" i="10"/>
  <c r="D349" i="10"/>
  <c r="C376" i="10"/>
  <c r="C432" i="10"/>
  <c r="P26" i="10"/>
  <c r="T27" i="10"/>
  <c r="E452" i="10"/>
  <c r="D204" i="10"/>
  <c r="D378" i="10"/>
  <c r="E431" i="10"/>
  <c r="D454" i="10"/>
  <c r="E476" i="10"/>
  <c r="N10" i="10"/>
  <c r="E257" i="10" s="1"/>
  <c r="E256" i="10"/>
  <c r="E304" i="10"/>
  <c r="E130" i="10"/>
  <c r="E107" i="10"/>
  <c r="E155" i="10"/>
  <c r="G10" i="10"/>
  <c r="E106" i="10" s="1"/>
  <c r="D176" i="10"/>
  <c r="V7" i="12"/>
  <c r="O7" i="12"/>
  <c r="B20" i="12"/>
  <c r="D428" i="10"/>
  <c r="D476" i="10"/>
  <c r="D524" i="10"/>
  <c r="C406" i="10"/>
  <c r="E432" i="10"/>
  <c r="D451" i="10"/>
  <c r="C454" i="10"/>
  <c r="D455" i="10"/>
  <c r="E480" i="10"/>
  <c r="D499" i="10"/>
  <c r="C502" i="10"/>
  <c r="E528" i="10"/>
  <c r="E19" i="12"/>
  <c r="S19" i="12"/>
  <c r="T19" i="12" s="1"/>
  <c r="S18" i="12"/>
  <c r="T18" i="12" s="1"/>
  <c r="U19" i="12"/>
  <c r="U21" i="12"/>
  <c r="U22" i="12"/>
  <c r="U20" i="12"/>
  <c r="S20" i="12"/>
  <c r="T20" i="12" s="1"/>
  <c r="S21" i="12"/>
  <c r="T21" i="12" s="1"/>
  <c r="S22" i="12"/>
  <c r="T22" i="12" s="1"/>
  <c r="M19" i="12"/>
  <c r="E21" i="12"/>
  <c r="M21" i="12"/>
  <c r="E22" i="12"/>
  <c r="M20" i="12"/>
  <c r="C18" i="12"/>
  <c r="D18" i="12" s="1"/>
  <c r="M22" i="12"/>
  <c r="K19" i="12"/>
  <c r="L19" i="12" s="1"/>
  <c r="E20" i="12"/>
  <c r="K18" i="12"/>
  <c r="L18" i="12" s="1"/>
  <c r="C19" i="12"/>
  <c r="D19" i="12" s="1"/>
  <c r="C20" i="12"/>
  <c r="D20" i="12" s="1"/>
  <c r="K20" i="12"/>
  <c r="L20" i="12" s="1"/>
  <c r="C21" i="12"/>
  <c r="D21" i="12" s="1"/>
  <c r="K21" i="12"/>
  <c r="L21" i="12" s="1"/>
  <c r="C22" i="12"/>
  <c r="D22" i="12" s="1"/>
  <c r="K22" i="12"/>
  <c r="L22" i="12" s="1"/>
  <c r="C257" i="7"/>
  <c r="T23" i="7"/>
  <c r="E407" i="7" s="1"/>
  <c r="D257" i="7"/>
  <c r="D378" i="7"/>
  <c r="E378" i="7"/>
  <c r="C352" i="7"/>
  <c r="D352" i="7"/>
  <c r="U28" i="7"/>
  <c r="D304" i="7"/>
  <c r="E352" i="7"/>
  <c r="C374" i="7"/>
  <c r="E303" i="7"/>
  <c r="D303" i="7"/>
  <c r="S25" i="7"/>
  <c r="D454" i="7" s="1"/>
  <c r="C11" i="8"/>
  <c r="C15" i="8"/>
  <c r="C17" i="8"/>
  <c r="C378" i="7"/>
  <c r="U24" i="7"/>
  <c r="T26" i="7"/>
  <c r="C479" i="7" s="1"/>
  <c r="S27" i="7"/>
  <c r="C502" i="7" s="1"/>
  <c r="C21" i="8"/>
  <c r="P23" i="7"/>
  <c r="E254" i="7"/>
  <c r="Q23" i="7"/>
  <c r="C404" i="7" s="1"/>
  <c r="U23" i="7"/>
  <c r="C408" i="7" s="1"/>
  <c r="C22" i="8"/>
  <c r="C16" i="8"/>
  <c r="E330" i="11"/>
  <c r="C330" i="11"/>
  <c r="D330" i="11"/>
  <c r="E278" i="11"/>
  <c r="D278" i="11"/>
  <c r="C278" i="11"/>
  <c r="E282" i="11"/>
  <c r="C282" i="11"/>
  <c r="D282" i="11"/>
  <c r="D349" i="11"/>
  <c r="C349" i="11"/>
  <c r="E349" i="11"/>
  <c r="D353" i="11"/>
  <c r="C353" i="11"/>
  <c r="E353" i="11"/>
  <c r="E375" i="11"/>
  <c r="D375" i="11"/>
  <c r="C375" i="11"/>
  <c r="E254" i="11"/>
  <c r="D254" i="11"/>
  <c r="C254" i="11"/>
  <c r="E258" i="11"/>
  <c r="D258" i="11"/>
  <c r="C258" i="11"/>
  <c r="E326" i="11"/>
  <c r="D326" i="11"/>
  <c r="C326" i="11"/>
  <c r="D303" i="11"/>
  <c r="E303" i="11"/>
  <c r="C303" i="11"/>
  <c r="E176" i="11"/>
  <c r="E13" i="15" s="1"/>
  <c r="E152" i="11"/>
  <c r="E12" i="15" s="1"/>
  <c r="E104" i="11"/>
  <c r="E8" i="15" s="1"/>
  <c r="E180" i="11"/>
  <c r="E21" i="15" s="1"/>
  <c r="E132" i="11"/>
  <c r="E17" i="15" s="1"/>
  <c r="E108" i="11"/>
  <c r="E16" i="15" s="1"/>
  <c r="E204" i="11"/>
  <c r="E22" i="15" s="1"/>
  <c r="E156" i="11"/>
  <c r="E20" i="15" s="1"/>
  <c r="D253" i="11"/>
  <c r="C253" i="11"/>
  <c r="E253" i="11"/>
  <c r="D257" i="11"/>
  <c r="C257" i="11"/>
  <c r="E257" i="11"/>
  <c r="C255" i="11"/>
  <c r="D256" i="11"/>
  <c r="E277" i="11"/>
  <c r="C279" i="11"/>
  <c r="D280" i="11"/>
  <c r="E281" i="11"/>
  <c r="E301" i="11"/>
  <c r="D304" i="11"/>
  <c r="E305" i="11"/>
  <c r="E325" i="11"/>
  <c r="C327" i="11"/>
  <c r="D328" i="11"/>
  <c r="E329" i="11"/>
  <c r="C351" i="11"/>
  <c r="D352" i="11"/>
  <c r="E373" i="11"/>
  <c r="D376" i="11"/>
  <c r="E377" i="11"/>
  <c r="D279" i="11"/>
  <c r="D327" i="11"/>
  <c r="C354" i="11"/>
  <c r="E376" i="11"/>
  <c r="E107" i="11"/>
  <c r="E15" i="15" s="1"/>
  <c r="E155" i="11"/>
  <c r="E19" i="15" s="1"/>
  <c r="E179" i="11"/>
  <c r="E14" i="15" s="1"/>
  <c r="C277" i="11"/>
  <c r="C281" i="11"/>
  <c r="C301" i="11"/>
  <c r="D302" i="11"/>
  <c r="C305" i="11"/>
  <c r="D306" i="11"/>
  <c r="C325" i="11"/>
  <c r="C329" i="11"/>
  <c r="D350" i="11"/>
  <c r="D354" i="11"/>
  <c r="C373" i="11"/>
  <c r="D374" i="11"/>
  <c r="C377" i="11"/>
  <c r="D378" i="11"/>
  <c r="E304" i="11"/>
  <c r="C350" i="11"/>
  <c r="D301" i="10"/>
  <c r="E301" i="10"/>
  <c r="D351" i="10"/>
  <c r="C351" i="10"/>
  <c r="D377" i="10"/>
  <c r="E377" i="10"/>
  <c r="E254" i="10"/>
  <c r="E326" i="10"/>
  <c r="E328" i="10"/>
  <c r="C328" i="10"/>
  <c r="D328" i="10"/>
  <c r="E179" i="10"/>
  <c r="C377" i="10"/>
  <c r="D305" i="10"/>
  <c r="E373" i="10"/>
  <c r="D373" i="10"/>
  <c r="E351" i="10"/>
  <c r="E258" i="10"/>
  <c r="E354" i="10"/>
  <c r="E330" i="10"/>
  <c r="E282" i="10"/>
  <c r="D255" i="10"/>
  <c r="C255" i="10"/>
  <c r="C301" i="10"/>
  <c r="E280" i="10"/>
  <c r="D280" i="10"/>
  <c r="C280" i="10"/>
  <c r="E255" i="10"/>
  <c r="D277" i="10"/>
  <c r="E306" i="10"/>
  <c r="C352" i="10"/>
  <c r="E374" i="10"/>
  <c r="D256" i="10"/>
  <c r="C279" i="10"/>
  <c r="C303" i="10"/>
  <c r="D304" i="10"/>
  <c r="E325" i="10"/>
  <c r="C327" i="10"/>
  <c r="D352" i="10"/>
  <c r="C375" i="10"/>
  <c r="D376" i="10"/>
  <c r="C256" i="10"/>
  <c r="E302" i="10"/>
  <c r="E378" i="10"/>
  <c r="E104" i="10"/>
  <c r="E108" i="10"/>
  <c r="E132" i="10"/>
  <c r="E152" i="10"/>
  <c r="E156" i="10"/>
  <c r="E180" i="10"/>
  <c r="D524" i="7"/>
  <c r="C524" i="7"/>
  <c r="E524" i="7"/>
  <c r="D428" i="7"/>
  <c r="E428" i="7"/>
  <c r="C428" i="7"/>
  <c r="D477" i="7"/>
  <c r="E480" i="7"/>
  <c r="D253" i="7"/>
  <c r="C258" i="7"/>
  <c r="E349" i="7"/>
  <c r="E353" i="7"/>
  <c r="C375" i="7"/>
  <c r="D499" i="7"/>
  <c r="E304" i="7"/>
  <c r="E503" i="7"/>
  <c r="E305" i="7"/>
  <c r="C254" i="7"/>
  <c r="D258" i="7"/>
  <c r="C279" i="7"/>
  <c r="D301" i="7"/>
  <c r="E455" i="7"/>
  <c r="D305" i="7"/>
  <c r="D152" i="7"/>
  <c r="C12" i="8" s="1"/>
  <c r="D105" i="7"/>
  <c r="C9" i="8" s="1"/>
  <c r="D156" i="7"/>
  <c r="C20" i="8" s="1"/>
  <c r="E282" i="7"/>
  <c r="E330" i="7"/>
  <c r="E306" i="7"/>
  <c r="E258" i="7"/>
  <c r="P10" i="7"/>
  <c r="D155" i="7"/>
  <c r="C19" i="8" s="1"/>
  <c r="D408" i="7"/>
  <c r="G10" i="7"/>
  <c r="E106" i="7" s="1"/>
  <c r="E10" i="8" s="1"/>
  <c r="D104" i="7"/>
  <c r="C8" i="8" s="1"/>
  <c r="D106" i="7"/>
  <c r="C10" i="8" s="1"/>
  <c r="D176" i="7"/>
  <c r="C13" i="8" s="1"/>
  <c r="D179" i="7"/>
  <c r="C14" i="8" s="1"/>
  <c r="D282" i="7"/>
  <c r="D480" i="7"/>
  <c r="E257" i="7"/>
  <c r="E281" i="7"/>
  <c r="E354" i="7"/>
  <c r="D330" i="7"/>
  <c r="H10" i="7"/>
  <c r="E155" i="7" s="1"/>
  <c r="E19" i="8" s="1"/>
  <c r="F10" i="7"/>
  <c r="E105" i="7" s="1"/>
  <c r="E9" i="8" s="1"/>
  <c r="E427" i="7"/>
  <c r="D427" i="7"/>
  <c r="D432" i="7"/>
  <c r="E432" i="7"/>
  <c r="C432" i="7"/>
  <c r="C501" i="7"/>
  <c r="D501" i="7"/>
  <c r="C525" i="7"/>
  <c r="D525" i="7"/>
  <c r="E256" i="7"/>
  <c r="D377" i="7"/>
  <c r="C527" i="7"/>
  <c r="C373" i="7"/>
  <c r="C523" i="7"/>
  <c r="D373" i="7"/>
  <c r="E351" i="7"/>
  <c r="D351" i="7"/>
  <c r="D329" i="7"/>
  <c r="E329" i="7"/>
  <c r="C325" i="7"/>
  <c r="C303" i="7"/>
  <c r="D281" i="7"/>
  <c r="C281" i="7"/>
  <c r="C277" i="7"/>
  <c r="E277" i="7"/>
  <c r="D277" i="7"/>
  <c r="C377" i="7"/>
  <c r="D255" i="7"/>
  <c r="E255" i="7"/>
  <c r="E376" i="7"/>
  <c r="C376" i="7"/>
  <c r="D354" i="7"/>
  <c r="D350" i="7"/>
  <c r="E350" i="7"/>
  <c r="E328" i="7"/>
  <c r="D306" i="7"/>
  <c r="D302" i="7"/>
  <c r="E302" i="7"/>
  <c r="E280" i="7"/>
  <c r="C280" i="7"/>
  <c r="C403" i="7"/>
  <c r="E454" i="7"/>
  <c r="E176" i="7"/>
  <c r="E13" i="8" s="1"/>
  <c r="E152" i="7"/>
  <c r="E12" i="8" s="1"/>
  <c r="E104" i="7"/>
  <c r="E8" i="8" s="1"/>
  <c r="E204" i="7"/>
  <c r="E22" i="8" s="1"/>
  <c r="E180" i="7"/>
  <c r="E21" i="8" s="1"/>
  <c r="E156" i="7"/>
  <c r="E20" i="8" s="1"/>
  <c r="E132" i="7"/>
  <c r="E17" i="8" s="1"/>
  <c r="E108" i="7"/>
  <c r="E16" i="8" s="1"/>
  <c r="C253" i="7"/>
  <c r="G8" i="8" s="1"/>
  <c r="D325" i="7"/>
  <c r="C328" i="7"/>
  <c r="C351" i="7"/>
  <c r="E373" i="7"/>
  <c r="E377" i="7"/>
  <c r="E408" i="7"/>
  <c r="C431" i="7"/>
  <c r="D455" i="7"/>
  <c r="E451" i="7"/>
  <c r="D451" i="7"/>
  <c r="D503" i="7"/>
  <c r="D374" i="7"/>
  <c r="E374" i="7"/>
  <c r="D326" i="7"/>
  <c r="E326" i="7"/>
  <c r="D278" i="7"/>
  <c r="E278" i="7"/>
  <c r="E499" i="7"/>
  <c r="E405" i="7"/>
  <c r="C407" i="7"/>
  <c r="C427" i="7"/>
  <c r="E429" i="7"/>
  <c r="C451" i="7"/>
  <c r="E453" i="7"/>
  <c r="E477" i="7"/>
  <c r="C499" i="7"/>
  <c r="E501" i="7"/>
  <c r="C503" i="7"/>
  <c r="E525" i="7"/>
  <c r="D280" i="7"/>
  <c r="D328" i="7"/>
  <c r="D376" i="7"/>
  <c r="D279" i="7"/>
  <c r="C302" i="7"/>
  <c r="C306" i="7"/>
  <c r="D327" i="7"/>
  <c r="C350" i="7"/>
  <c r="C354" i="7"/>
  <c r="D375" i="7"/>
  <c r="C256" i="7"/>
  <c r="C255" i="7"/>
  <c r="D256" i="7"/>
  <c r="E154" i="10" l="1"/>
  <c r="E329" i="10"/>
  <c r="D480" i="10"/>
  <c r="C480" i="10"/>
  <c r="E528" i="11"/>
  <c r="D528" i="11"/>
  <c r="C454" i="11"/>
  <c r="E523" i="10"/>
  <c r="C523" i="10"/>
  <c r="G16" i="8"/>
  <c r="K10" i="15"/>
  <c r="I8" i="8"/>
  <c r="E455" i="10"/>
  <c r="C524" i="11"/>
  <c r="D524" i="11"/>
  <c r="E428" i="10"/>
  <c r="C428" i="10"/>
  <c r="G8" i="15"/>
  <c r="D451" i="11"/>
  <c r="E451" i="11"/>
  <c r="C451" i="11"/>
  <c r="I8" i="15"/>
  <c r="D501" i="11"/>
  <c r="C501" i="11"/>
  <c r="E501" i="11"/>
  <c r="D475" i="11"/>
  <c r="E475" i="11"/>
  <c r="C475" i="11"/>
  <c r="D427" i="11"/>
  <c r="E427" i="11"/>
  <c r="C427" i="11"/>
  <c r="G10" i="15"/>
  <c r="K15" i="15"/>
  <c r="E430" i="11"/>
  <c r="C430" i="11"/>
  <c r="D430" i="11"/>
  <c r="C526" i="11"/>
  <c r="E526" i="11"/>
  <c r="D526" i="11"/>
  <c r="I22" i="15"/>
  <c r="I21" i="15"/>
  <c r="I13" i="15"/>
  <c r="G15" i="15"/>
  <c r="K9" i="15"/>
  <c r="G20" i="15"/>
  <c r="M9" i="15"/>
  <c r="I20" i="15"/>
  <c r="D523" i="11"/>
  <c r="E523" i="11"/>
  <c r="C523" i="11"/>
  <c r="G22" i="15"/>
  <c r="I18" i="15"/>
  <c r="D429" i="11"/>
  <c r="C429" i="11"/>
  <c r="E429" i="11"/>
  <c r="I15" i="15"/>
  <c r="G17" i="15"/>
  <c r="G9" i="15"/>
  <c r="G16" i="15"/>
  <c r="I16" i="15"/>
  <c r="C478" i="11"/>
  <c r="E478" i="11"/>
  <c r="D478" i="11"/>
  <c r="D479" i="11"/>
  <c r="C479" i="11"/>
  <c r="D431" i="11"/>
  <c r="C431" i="11"/>
  <c r="M12" i="15" s="1"/>
  <c r="G18" i="15"/>
  <c r="C500" i="11"/>
  <c r="E500" i="11"/>
  <c r="D500" i="11"/>
  <c r="I14" i="15"/>
  <c r="I17" i="15"/>
  <c r="I9" i="15"/>
  <c r="G19" i="15"/>
  <c r="K16" i="15"/>
  <c r="G11" i="15"/>
  <c r="K8" i="15"/>
  <c r="E106" i="11"/>
  <c r="E10" i="15" s="1"/>
  <c r="G12" i="15"/>
  <c r="I12" i="15"/>
  <c r="D527" i="11"/>
  <c r="C527" i="11"/>
  <c r="E527" i="11"/>
  <c r="G14" i="15"/>
  <c r="K19" i="15"/>
  <c r="D477" i="11"/>
  <c r="C477" i="11"/>
  <c r="E477" i="11"/>
  <c r="I10" i="15"/>
  <c r="I19" i="15"/>
  <c r="M16" i="15"/>
  <c r="I11" i="15"/>
  <c r="M8" i="15"/>
  <c r="G21" i="15"/>
  <c r="G13" i="15"/>
  <c r="E455" i="11"/>
  <c r="E431" i="11"/>
  <c r="E407" i="11"/>
  <c r="M15" i="15" s="1"/>
  <c r="E479" i="11"/>
  <c r="E406" i="11"/>
  <c r="M10" i="15" s="1"/>
  <c r="E454" i="11"/>
  <c r="E407" i="10"/>
  <c r="E427" i="10"/>
  <c r="C427" i="10"/>
  <c r="D427" i="10"/>
  <c r="E500" i="10"/>
  <c r="D500" i="10"/>
  <c r="C500" i="10"/>
  <c r="C429" i="10"/>
  <c r="E429" i="10"/>
  <c r="D429" i="10"/>
  <c r="E281" i="10"/>
  <c r="E305" i="10"/>
  <c r="E403" i="10"/>
  <c r="C403" i="10"/>
  <c r="E504" i="10"/>
  <c r="C504" i="10"/>
  <c r="D452" i="10"/>
  <c r="C452" i="10"/>
  <c r="E404" i="10"/>
  <c r="D404" i="10"/>
  <c r="C404" i="10"/>
  <c r="E503" i="10"/>
  <c r="C503" i="10"/>
  <c r="C479" i="10"/>
  <c r="D479" i="10"/>
  <c r="D503" i="10"/>
  <c r="D407" i="10"/>
  <c r="D475" i="10"/>
  <c r="E475" i="10"/>
  <c r="C475" i="10"/>
  <c r="C477" i="10"/>
  <c r="E477" i="10"/>
  <c r="D477" i="10"/>
  <c r="C526" i="10"/>
  <c r="E526" i="10"/>
  <c r="D526" i="10"/>
  <c r="D456" i="10"/>
  <c r="C456" i="10"/>
  <c r="D408" i="10"/>
  <c r="C408" i="10"/>
  <c r="E408" i="10"/>
  <c r="E499" i="10"/>
  <c r="C499" i="10"/>
  <c r="C525" i="10"/>
  <c r="D525" i="10"/>
  <c r="E525" i="10"/>
  <c r="G21" i="8"/>
  <c r="I21" i="8"/>
  <c r="G18" i="8"/>
  <c r="G19" i="8"/>
  <c r="I11" i="8"/>
  <c r="D407" i="7"/>
  <c r="I12" i="8"/>
  <c r="G20" i="8"/>
  <c r="I10" i="8"/>
  <c r="I20" i="8"/>
  <c r="D502" i="7"/>
  <c r="E502" i="7"/>
  <c r="G9" i="8"/>
  <c r="G17" i="8"/>
  <c r="D404" i="7"/>
  <c r="K8" i="8" s="1"/>
  <c r="I9" i="8"/>
  <c r="I17" i="8"/>
  <c r="G10" i="8"/>
  <c r="I14" i="8"/>
  <c r="G13" i="8"/>
  <c r="I13" i="8"/>
  <c r="G14" i="8"/>
  <c r="I18" i="8"/>
  <c r="C454" i="7"/>
  <c r="G11" i="8"/>
  <c r="I19" i="8"/>
  <c r="E404" i="7"/>
  <c r="M8" i="8" s="1"/>
  <c r="G15" i="8"/>
  <c r="I15" i="8"/>
  <c r="I16" i="8"/>
  <c r="G22" i="8"/>
  <c r="G12" i="8"/>
  <c r="I22" i="8"/>
  <c r="M11" i="8"/>
  <c r="C455" i="7"/>
  <c r="C429" i="7"/>
  <c r="D429" i="7"/>
  <c r="E179" i="7"/>
  <c r="E14" i="8" s="1"/>
  <c r="E154" i="7"/>
  <c r="E11" i="8" s="1"/>
  <c r="E107" i="7"/>
  <c r="E15" i="8" s="1"/>
  <c r="E130" i="7"/>
  <c r="E18" i="8" s="1"/>
  <c r="D476" i="7"/>
  <c r="E476" i="7"/>
  <c r="C476" i="7"/>
  <c r="D528" i="7"/>
  <c r="E528" i="7"/>
  <c r="C528" i="7"/>
  <c r="E431" i="7"/>
  <c r="D431" i="7"/>
  <c r="D452" i="7"/>
  <c r="C452" i="7"/>
  <c r="E452" i="7"/>
  <c r="D478" i="7"/>
  <c r="E478" i="7"/>
  <c r="C478" i="7"/>
  <c r="D526" i="7"/>
  <c r="C526" i="7"/>
  <c r="E526" i="7"/>
  <c r="D430" i="7"/>
  <c r="C430" i="7"/>
  <c r="E430" i="7"/>
  <c r="D504" i="7"/>
  <c r="C504" i="7"/>
  <c r="E504" i="7"/>
  <c r="C453" i="7"/>
  <c r="D453" i="7"/>
  <c r="E523" i="7"/>
  <c r="D523" i="7"/>
  <c r="C406" i="7"/>
  <c r="E406" i="7"/>
  <c r="D406" i="7"/>
  <c r="K10" i="8" s="1"/>
  <c r="E456" i="7"/>
  <c r="C456" i="7"/>
  <c r="D456" i="7"/>
  <c r="E479" i="7"/>
  <c r="D479" i="7"/>
  <c r="E475" i="7"/>
  <c r="D475" i="7"/>
  <c r="C475" i="7"/>
  <c r="E403" i="7"/>
  <c r="D403" i="7"/>
  <c r="E500" i="7"/>
  <c r="D500" i="7"/>
  <c r="C500" i="7"/>
  <c r="C405" i="7"/>
  <c r="K19" i="8" s="1"/>
  <c r="D405" i="7"/>
  <c r="E527" i="7"/>
  <c r="D527" i="7"/>
  <c r="K22" i="8" l="1"/>
  <c r="M16" i="8"/>
  <c r="K12" i="15"/>
  <c r="M9" i="8"/>
  <c r="M18" i="15"/>
  <c r="K20" i="15"/>
  <c r="M13" i="15"/>
  <c r="K21" i="15"/>
  <c r="M20" i="15"/>
  <c r="K13" i="15"/>
  <c r="M19" i="15"/>
  <c r="K22" i="15"/>
  <c r="M11" i="15"/>
  <c r="K14" i="15"/>
  <c r="K18" i="15"/>
  <c r="M17" i="15"/>
  <c r="M22" i="15"/>
  <c r="K17" i="15"/>
  <c r="M14" i="15"/>
  <c r="M21" i="15"/>
  <c r="K11" i="15"/>
  <c r="M18" i="8"/>
  <c r="M22" i="8"/>
  <c r="K21" i="8"/>
  <c r="K20" i="8"/>
  <c r="M17" i="8"/>
  <c r="K12" i="8"/>
  <c r="K16" i="8"/>
  <c r="M13" i="8"/>
  <c r="K14" i="8"/>
  <c r="M21" i="8"/>
  <c r="K13" i="8"/>
  <c r="M10" i="8"/>
  <c r="M12" i="8"/>
  <c r="K11" i="8"/>
  <c r="K9" i="8"/>
  <c r="M20" i="8"/>
  <c r="K18" i="8"/>
  <c r="K15" i="8"/>
  <c r="M14" i="8"/>
  <c r="M15" i="8"/>
  <c r="K17" i="8"/>
  <c r="M19" i="8"/>
</calcChain>
</file>

<file path=xl/sharedStrings.xml><?xml version="1.0" encoding="utf-8"?>
<sst xmlns="http://schemas.openxmlformats.org/spreadsheetml/2006/main" count="603" uniqueCount="137">
  <si>
    <t>Race</t>
  </si>
  <si>
    <t>team 1</t>
  </si>
  <si>
    <t>team 2</t>
  </si>
  <si>
    <t>vs</t>
  </si>
  <si>
    <t>Flight 1</t>
  </si>
  <si>
    <t>Flight 2</t>
  </si>
  <si>
    <t>flight 3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</si>
  <si>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</si>
  <si>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</si>
  <si>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</si>
  <si>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</si>
  <si>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</si>
  <si>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</si>
  <si>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</si>
  <si>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</si>
  <si>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</si>
  <si>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</si>
  <si>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</si>
  <si>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</si>
  <si>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</si>
  <si>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</si>
  <si>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</si>
  <si>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</si>
  <si>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</si>
  <si>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</si>
  <si>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{"Captcha":{"Heading":"Enter the number displayed below.","Message":"This is to verify that you are a human visitor, to prevent automated form submissions.","OkButton":"OK","CancelButton":"Cancel","ErrorMessage":"Your answer is incorrect, please try again."},"RequiredField":{"ErrorMessage":"The fields with the red border are required.","OkButton":"OK","DDLDefaultRequiredText":"Please Select"},"WizardButton":{"Next":"Next","Previous":"Previous","Cancel":"Cancel","Finish":"Finish"},"ToolbarButton":{"Submit":"Submit","Print":"Print","PrintAll":"Print All","Reset":"Reset","Update":"Update","Back":"Back"},"BrowserAndLocation":{"Browsers":[{"Name":"iexplore.exe"},{"Name":"firefox.exe"},{"Name":"chrome.exe"}],"ConversionPath":"C:\\Users\\daniel.cahill\\Documents\\SpreadsheetConverter"},"AdvancedSettingsModels":[],"Dropbox":{"AccessToken":"","AccessSecret":""},"SpreadsheetServer":{"Username":"","Password":"","ServerUrl":""},"ConfigureSubmitDefault":{"Email":""},"MessageBubble":{"Close":false,"TopMsg":0}}</t>
  </si>
  <si>
    <t>{"ButtonStyle":0,"Name":"","HideSscPoweredlogo":false,"LiveShare":{"Enable":true},"CopyProtect":{"IsEnabled":false,"DomainName":""},"Theme":{"BgColor":"#FFFFFFFF","BgImage":"","InputBorderStyle":2},"Layout":0,"LayoutConfig":{"IsSamePagesHeight":false},"SmartphoneSettings":{"ViewportLock":true,"UseOldViewEngine":false,"EnableZoom":false,"EnableSwipe":false,"HideToolbar":false,"InheritBackgroundColor":false,"CheckboxFlavor":1,"ShowBubble":false},"SmartphoneTheme":0,"InputDetection":0,"Toolbar":{"Position":1,"IsSubmit":true,"IsPrint":true,"IsPrintAll":false,"IsReset":true,"IsUpdate":true},"AspnetConfig":{"BrowseUrl":"http://localhost/ssc","FileExtension":0},"NodejsConfig":{"LocalPort":3000},"ConfigureSubmit":{"IsShowCaptcha":false,"IsUseSscWebServer":true,"ReceiverCode":"","IsFreeService":false,"IsAdvanceService":false,"IsDemonstrationService":true,"AfterSuccessfulSubmit":"","AfterFailSubmit":"","AfterCancelWizard":"","IsUseOwnWebServer":false,"OwnWebServerURL":"","OwnWebServerTarget":"","SubmitTarget":0},"Flavor":0,"Edition":3,"IgnoreBgInputCell":false}</t>
  </si>
  <si>
    <t>{"IsHide":true,"SheetId":0,"Name":"Blank","HiddenRow":0,"VisibleRange":"","SheetTheme":{"TabColor":"","BodyColor":"","BodyImage":""}}</t>
  </si>
  <si>
    <t>{"IsHide":true,"SheetId":0,"Name":"Sheet1","HiddenRow":0,"VisibleRange":"","SheetTheme":{"TabColor":"","BodyColor":"","BodyImage":""}}</t>
  </si>
  <si>
    <t>18 teams, 3 X 6</t>
  </si>
  <si>
    <t>'The Elmo Trophy'</t>
  </si>
  <si>
    <t>Organised by the Royal St George Yacht Club</t>
  </si>
  <si>
    <t>ROUND 1</t>
  </si>
  <si>
    <t>League A</t>
  </si>
  <si>
    <t>League B</t>
  </si>
  <si>
    <t>Race No.</t>
  </si>
  <si>
    <t>League C</t>
  </si>
  <si>
    <t>2nd &amp; 3rd September 2017</t>
  </si>
  <si>
    <t>Round 1 populated based on team listing provided. If this needs to be change, simply change the names below.</t>
  </si>
  <si>
    <t>Races</t>
  </si>
  <si>
    <t>Wins</t>
  </si>
  <si>
    <t>Points</t>
  </si>
  <si>
    <t>Posn</t>
  </si>
  <si>
    <t>Gold</t>
  </si>
  <si>
    <t>Silver</t>
  </si>
  <si>
    <t>Bronze</t>
  </si>
  <si>
    <t>1st A</t>
  </si>
  <si>
    <t>2nd A</t>
  </si>
  <si>
    <t>1st B</t>
  </si>
  <si>
    <t>2nd B</t>
  </si>
  <si>
    <t>1st C</t>
  </si>
  <si>
    <t>2nd C</t>
  </si>
  <si>
    <t>3rd A</t>
  </si>
  <si>
    <t>4th A</t>
  </si>
  <si>
    <t>3rd B</t>
  </si>
  <si>
    <t>4th B</t>
  </si>
  <si>
    <t>3rd C</t>
  </si>
  <si>
    <t>4th C</t>
  </si>
  <si>
    <t>5th A</t>
  </si>
  <si>
    <t>6th A</t>
  </si>
  <si>
    <t>5th B</t>
  </si>
  <si>
    <t>6th B</t>
  </si>
  <si>
    <t>5th C</t>
  </si>
  <si>
    <t>6th C</t>
  </si>
  <si>
    <t>Round 2 populated based on Round 1 results.</t>
  </si>
  <si>
    <t>Round 2</t>
  </si>
  <si>
    <t>Round 1</t>
  </si>
  <si>
    <t>Round 3</t>
  </si>
  <si>
    <t>RESULTS</t>
  </si>
  <si>
    <t>ROUND 2</t>
  </si>
  <si>
    <t>Round 3 populated based on Round 2 results.</t>
  </si>
  <si>
    <t>1st Gold</t>
  </si>
  <si>
    <t>2nd Gold</t>
  </si>
  <si>
    <t>3rd Gold</t>
  </si>
  <si>
    <t>4th Gold</t>
  </si>
  <si>
    <t>5th Gold</t>
  </si>
  <si>
    <t>1st Silver</t>
  </si>
  <si>
    <t>6th Gold</t>
  </si>
  <si>
    <t>2nd Silver</t>
  </si>
  <si>
    <t>3rd Silver</t>
  </si>
  <si>
    <t>4th Silver</t>
  </si>
  <si>
    <t>5th Silver</t>
  </si>
  <si>
    <t>6th Silver</t>
  </si>
  <si>
    <t>1st Bronze</t>
  </si>
  <si>
    <t>2nd Bronze</t>
  </si>
  <si>
    <t>3rd Bronze</t>
  </si>
  <si>
    <t>4th Bronze</t>
  </si>
  <si>
    <t>5th Bronze</t>
  </si>
  <si>
    <t>6th Bronze</t>
  </si>
  <si>
    <t>GOLD</t>
  </si>
  <si>
    <t>ROUND 3</t>
  </si>
  <si>
    <t>Semi Finals</t>
  </si>
  <si>
    <t>Best of three</t>
  </si>
  <si>
    <t>Winner</t>
  </si>
  <si>
    <t>Final</t>
  </si>
  <si>
    <t>Boats</t>
  </si>
  <si>
    <t>Flight 3</t>
  </si>
  <si>
    <t>Colour</t>
  </si>
  <si>
    <t>Numbers</t>
  </si>
  <si>
    <t>Red</t>
  </si>
  <si>
    <t>Orange</t>
  </si>
  <si>
    <t>Light Blue</t>
  </si>
  <si>
    <t>1,2,3</t>
  </si>
  <si>
    <t>4,5,6</t>
  </si>
  <si>
    <t>7,8,9</t>
  </si>
  <si>
    <t>Blue</t>
  </si>
  <si>
    <t>10,11,12</t>
  </si>
  <si>
    <t>/</t>
  </si>
  <si>
    <t>Yellow</t>
  </si>
  <si>
    <t>SkiffSq</t>
  </si>
  <si>
    <t>Schull Sharks</t>
  </si>
  <si>
    <t>George 2</t>
  </si>
  <si>
    <t>RCYC17</t>
  </si>
  <si>
    <t>North Side Knackers</t>
  </si>
  <si>
    <t>RIYC</t>
  </si>
  <si>
    <t>George 1</t>
  </si>
  <si>
    <t>The 4.7s</t>
  </si>
  <si>
    <t>The Young Offenders</t>
  </si>
  <si>
    <t>George 4</t>
  </si>
  <si>
    <t>Egg-sta-sea</t>
  </si>
  <si>
    <t>NYC</t>
  </si>
  <si>
    <t>West Kirby SC</t>
  </si>
  <si>
    <t>LDYC1</t>
  </si>
  <si>
    <t>George 3</t>
  </si>
  <si>
    <t>LDYC2</t>
  </si>
  <si>
    <t>RCYC Girls</t>
  </si>
  <si>
    <t>Bray SC</t>
  </si>
  <si>
    <t>Name</t>
  </si>
  <si>
    <t>New Bib</t>
  </si>
  <si>
    <t>Round One</t>
  </si>
  <si>
    <t>Round Two</t>
  </si>
  <si>
    <t>SkiffSquad</t>
  </si>
  <si>
    <t>West Kirby</t>
  </si>
  <si>
    <t>Young Offenders</t>
  </si>
  <si>
    <t>4.7s</t>
  </si>
  <si>
    <t>Egg-Sta-sea</t>
  </si>
  <si>
    <t>RESULTS ELMO TROPHY ROUND 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</si>
</sst>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0"/>
      <name val="Arial"/>
    </font>
    <font>
      <sz val="11"/>
      <color indexed="8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10"/>
      <name val="Arial"/>
      <family val="2"/>
    </font>
    <font>
      <b/>
      <sz val="11"/>
      <color indexed="9"/>
      <name val="Arial"/>
      <family val="2"/>
    </font>
    <font>
      <i/>
      <sz val="11"/>
      <color indexed="23"/>
      <name val="Arial"/>
      <family val="2"/>
    </font>
    <font>
      <sz val="11"/>
      <color indexed="17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10"/>
      <name val="Arial"/>
      <family val="2"/>
    </font>
    <font>
      <sz val="11"/>
      <color indexed="19"/>
      <name val="Arial"/>
      <family val="2"/>
    </font>
    <font>
      <sz val="10"/>
      <name val="Arial"/>
      <family val="2"/>
    </font>
    <font>
      <b/>
      <sz val="11"/>
      <color indexed="63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4"/>
      <name val="Times New Roman"/>
      <family val="1"/>
    </font>
    <font>
      <sz val="8"/>
      <color theme="1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8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7">
    <xf numFmtId="0" fontId="0" fillId="0" borderId="0" xfId="0"/>
    <xf numFmtId="0" fontId="0" fillId="0" borderId="10" xfId="0" applyBorder="1" applyAlignment="1">
      <alignment textRotation="90"/>
    </xf>
    <xf numFmtId="0" fontId="0" fillId="0" borderId="0" xfId="0" applyAlignment="1">
      <alignment horizontal="center"/>
    </xf>
    <xf numFmtId="0" fontId="0" fillId="0" borderId="0" xfId="0" applyBorder="1"/>
    <xf numFmtId="0" fontId="0" fillId="18" borderId="11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0" fontId="14" fillId="0" borderId="0" xfId="0" applyFont="1"/>
    <xf numFmtId="0" fontId="0" fillId="0" borderId="14" xfId="0" applyBorder="1" applyAlignment="1">
      <alignment horizontal="center"/>
    </xf>
    <xf numFmtId="0" fontId="0" fillId="18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18" borderId="23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14" fillId="0" borderId="0" xfId="42"/>
    <xf numFmtId="0" fontId="19" fillId="0" borderId="0" xfId="42" applyFont="1" applyAlignment="1">
      <alignment horizontal="left"/>
    </xf>
    <xf numFmtId="0" fontId="19" fillId="0" borderId="0" xfId="42" applyFont="1" applyAlignment="1">
      <alignment horizontal="center"/>
    </xf>
    <xf numFmtId="0" fontId="20" fillId="0" borderId="0" xfId="42" applyFont="1"/>
    <xf numFmtId="0" fontId="19" fillId="0" borderId="0" xfId="42" applyFont="1" applyAlignment="1">
      <alignment vertical="center"/>
    </xf>
    <xf numFmtId="0" fontId="21" fillId="0" borderId="0" xfId="42" applyFont="1" applyAlignment="1">
      <alignment horizontal="center" wrapText="1"/>
    </xf>
    <xf numFmtId="0" fontId="18" fillId="0" borderId="0" xfId="42" applyFont="1" applyAlignment="1"/>
    <xf numFmtId="0" fontId="19" fillId="0" borderId="0" xfId="42" applyFont="1" applyAlignment="1"/>
    <xf numFmtId="0" fontId="14" fillId="0" borderId="0" xfId="42" applyAlignment="1">
      <alignment horizontal="center"/>
    </xf>
    <xf numFmtId="0" fontId="24" fillId="0" borderId="11" xfId="0" applyFont="1" applyBorder="1"/>
    <xf numFmtId="0" fontId="14" fillId="0" borderId="11" xfId="0" applyFont="1" applyBorder="1"/>
    <xf numFmtId="0" fontId="22" fillId="0" borderId="11" xfId="0" applyFont="1" applyFill="1" applyBorder="1" applyAlignment="1">
      <alignment horizontal="center" vertical="center"/>
    </xf>
    <xf numFmtId="0" fontId="23" fillId="0" borderId="0" xfId="42" applyFont="1" applyFill="1" applyAlignment="1">
      <alignment horizontal="center"/>
    </xf>
    <xf numFmtId="0" fontId="25" fillId="0" borderId="0" xfId="0" applyFont="1"/>
    <xf numFmtId="0" fontId="26" fillId="0" borderId="0" xfId="42" applyFont="1" applyAlignment="1">
      <alignment vertical="center"/>
    </xf>
    <xf numFmtId="0" fontId="26" fillId="0" borderId="0" xfId="42" applyFont="1"/>
    <xf numFmtId="0" fontId="14" fillId="0" borderId="16" xfId="42" applyBorder="1" applyAlignment="1">
      <alignment horizontal="center" textRotation="90"/>
    </xf>
    <xf numFmtId="0" fontId="14" fillId="0" borderId="11" xfId="42" applyBorder="1" applyAlignment="1">
      <alignment horizontal="center" vertical="center"/>
    </xf>
    <xf numFmtId="0" fontId="14" fillId="19" borderId="11" xfId="42" applyFill="1" applyBorder="1" applyAlignment="1">
      <alignment horizontal="center" vertical="center"/>
    </xf>
    <xf numFmtId="0" fontId="14" fillId="0" borderId="11" xfId="42" applyBorder="1" applyAlignment="1">
      <alignment horizontal="center"/>
    </xf>
    <xf numFmtId="0" fontId="14" fillId="0" borderId="0" xfId="42" applyAlignment="1">
      <alignment horizontal="center" vertical="center"/>
    </xf>
    <xf numFmtId="0" fontId="19" fillId="0" borderId="0" xfId="42" applyFont="1" applyFill="1"/>
    <xf numFmtId="0" fontId="14" fillId="0" borderId="0" xfId="42" applyFill="1"/>
    <xf numFmtId="0" fontId="14" fillId="0" borderId="11" xfId="42" applyBorder="1" applyAlignment="1">
      <alignment horizontal="center" textRotation="90"/>
    </xf>
    <xf numFmtId="0" fontId="14" fillId="0" borderId="11" xfId="42" applyBorder="1"/>
    <xf numFmtId="0" fontId="14" fillId="20" borderId="11" xfId="42" applyFill="1" applyBorder="1" applyAlignment="1">
      <alignment horizontal="center" vertical="center"/>
    </xf>
    <xf numFmtId="0" fontId="14" fillId="0" borderId="11" xfId="42" applyFill="1" applyBorder="1"/>
    <xf numFmtId="0" fontId="29" fillId="0" borderId="0" xfId="42" applyFont="1"/>
    <xf numFmtId="0" fontId="29" fillId="0" borderId="0" xfId="0" applyFont="1"/>
    <xf numFmtId="0" fontId="30" fillId="0" borderId="0" xfId="42" applyFont="1"/>
    <xf numFmtId="0" fontId="25" fillId="0" borderId="11" xfId="42" applyFont="1" applyBorder="1"/>
    <xf numFmtId="0" fontId="22" fillId="0" borderId="0" xfId="0" applyFont="1" applyFill="1" applyBorder="1" applyAlignment="1">
      <alignment horizontal="center" vertical="center"/>
    </xf>
    <xf numFmtId="0" fontId="28" fillId="0" borderId="10" xfId="42" applyFont="1" applyBorder="1" applyAlignment="1">
      <alignment horizontal="center" vertical="center"/>
    </xf>
    <xf numFmtId="0" fontId="23" fillId="0" borderId="10" xfId="42" applyFont="1" applyBorder="1" applyAlignment="1">
      <alignment horizontal="center" vertical="center"/>
    </xf>
    <xf numFmtId="0" fontId="23" fillId="0" borderId="0" xfId="42" applyFont="1" applyFill="1" applyBorder="1" applyAlignment="1">
      <alignment horizontal="center" vertical="center"/>
    </xf>
    <xf numFmtId="0" fontId="21" fillId="0" borderId="20" xfId="42" applyFont="1" applyBorder="1" applyAlignment="1">
      <alignment horizontal="center" vertical="center"/>
    </xf>
    <xf numFmtId="0" fontId="31" fillId="0" borderId="0" xfId="42" applyFont="1" applyBorder="1" applyAlignment="1">
      <alignment horizontal="center" vertical="center"/>
    </xf>
    <xf numFmtId="0" fontId="21" fillId="0" borderId="0" xfId="42" applyFont="1" applyFill="1" applyBorder="1" applyAlignment="1">
      <alignment horizontal="center" vertical="center"/>
    </xf>
    <xf numFmtId="0" fontId="28" fillId="0" borderId="0" xfId="42" applyFont="1" applyFill="1" applyBorder="1" applyAlignment="1">
      <alignment horizontal="center" vertical="center"/>
    </xf>
    <xf numFmtId="0" fontId="21" fillId="0" borderId="0" xfId="42" applyFont="1" applyBorder="1" applyAlignment="1">
      <alignment horizontal="center" vertical="center"/>
    </xf>
    <xf numFmtId="0" fontId="21" fillId="0" borderId="0" xfId="42" applyFont="1" applyAlignment="1">
      <alignment horizontal="center" vertical="center"/>
    </xf>
    <xf numFmtId="0" fontId="27" fillId="0" borderId="0" xfId="42" applyFont="1"/>
    <xf numFmtId="0" fontId="20" fillId="0" borderId="0" xfId="42" applyFont="1" applyBorder="1" applyAlignment="1">
      <alignment horizontal="center" vertical="center"/>
    </xf>
    <xf numFmtId="0" fontId="25" fillId="0" borderId="0" xfId="42" applyFont="1"/>
    <xf numFmtId="0" fontId="25" fillId="0" borderId="0" xfId="42" applyFont="1" applyAlignment="1">
      <alignment horizontal="center"/>
    </xf>
    <xf numFmtId="0" fontId="25" fillId="0" borderId="0" xfId="42" applyFont="1" applyFill="1" applyBorder="1" applyAlignment="1">
      <alignment horizontal="center"/>
    </xf>
    <xf numFmtId="0" fontId="14" fillId="0" borderId="0" xfId="42" applyAlignment="1">
      <alignment vertical="center"/>
    </xf>
    <xf numFmtId="0" fontId="23" fillId="0" borderId="0" xfId="42" applyFont="1" applyBorder="1" applyAlignment="1">
      <alignment horizontal="center" vertical="center"/>
    </xf>
    <xf numFmtId="0" fontId="21" fillId="0" borderId="0" xfId="42" applyFont="1" applyAlignment="1">
      <alignment vertical="center"/>
    </xf>
    <xf numFmtId="0" fontId="28" fillId="0" borderId="0" xfId="42" applyFont="1" applyBorder="1" applyAlignment="1">
      <alignment horizontal="center" vertical="center"/>
    </xf>
    <xf numFmtId="0" fontId="21" fillId="0" borderId="0" xfId="42" applyFont="1" applyFill="1" applyAlignment="1">
      <alignment horizontal="center" wrapText="1"/>
    </xf>
    <xf numFmtId="14" fontId="14" fillId="0" borderId="11" xfId="0" quotePrefix="1" applyNumberFormat="1" applyFont="1" applyBorder="1"/>
    <xf numFmtId="0" fontId="14" fillId="0" borderId="11" xfId="0" quotePrefix="1" applyFont="1" applyBorder="1"/>
    <xf numFmtId="0" fontId="22" fillId="21" borderId="11" xfId="0" applyFont="1" applyFill="1" applyBorder="1" applyAlignment="1">
      <alignment horizontal="center" vertical="center"/>
    </xf>
    <xf numFmtId="0" fontId="22" fillId="22" borderId="11" xfId="0" applyFont="1" applyFill="1" applyBorder="1" applyAlignment="1">
      <alignment horizontal="center" vertical="center"/>
    </xf>
    <xf numFmtId="0" fontId="22" fillId="23" borderId="11" xfId="0" applyFont="1" applyFill="1" applyBorder="1" applyAlignment="1">
      <alignment horizontal="center" vertical="center"/>
    </xf>
    <xf numFmtId="0" fontId="22" fillId="24" borderId="11" xfId="0" applyFont="1" applyFill="1" applyBorder="1" applyAlignment="1">
      <alignment horizontal="center" vertical="center"/>
    </xf>
    <xf numFmtId="0" fontId="19" fillId="0" borderId="0" xfId="42" applyFont="1" applyAlignment="1">
      <alignment horizontal="center"/>
    </xf>
    <xf numFmtId="0" fontId="25" fillId="0" borderId="0" xfId="0" applyFont="1" applyAlignment="1">
      <alignment horizontal="center" vertical="center" textRotation="90"/>
    </xf>
    <xf numFmtId="0" fontId="14" fillId="0" borderId="11" xfId="0" applyFont="1" applyBorder="1" applyAlignment="1">
      <alignment horizontal="center" vertical="center"/>
    </xf>
    <xf numFmtId="0" fontId="14" fillId="0" borderId="0" xfId="42" applyAlignment="1">
      <alignment horizontal="left" vertical="top" wrapText="1"/>
    </xf>
    <xf numFmtId="0" fontId="14" fillId="0" borderId="27" xfId="42" applyBorder="1" applyAlignment="1">
      <alignment horizontal="left" vertical="top" wrapText="1"/>
    </xf>
    <xf numFmtId="0" fontId="18" fillId="0" borderId="0" xfId="42" applyFont="1" applyAlignment="1">
      <alignment horizontal="center"/>
    </xf>
    <xf numFmtId="0" fontId="19" fillId="0" borderId="0" xfId="42" applyFont="1" applyAlignment="1">
      <alignment horizontal="center" vertical="center"/>
    </xf>
    <xf numFmtId="0" fontId="19" fillId="0" borderId="0" xfId="42" applyFont="1" applyAlignment="1">
      <alignment horizontal="center"/>
    </xf>
    <xf numFmtId="0" fontId="14" fillId="0" borderId="0" xfId="42" applyAlignment="1">
      <alignment horizontal="left" wrapText="1"/>
    </xf>
    <xf numFmtId="0" fontId="20" fillId="0" borderId="0" xfId="42" applyFont="1" applyAlignment="1">
      <alignment horizontal="center"/>
    </xf>
    <xf numFmtId="0" fontId="14" fillId="0" borderId="10" xfId="42" applyBorder="1" applyAlignment="1">
      <alignment horizontal="center" vertical="center"/>
    </xf>
    <xf numFmtId="0" fontId="14" fillId="0" borderId="20" xfId="42" applyBorder="1" applyAlignment="1">
      <alignment horizontal="center" vertical="center"/>
    </xf>
    <xf numFmtId="0" fontId="28" fillId="0" borderId="0" xfId="42" applyFont="1" applyAlignment="1">
      <alignment horizontal="center"/>
    </xf>
    <xf numFmtId="0" fontId="27" fillId="0" borderId="0" xfId="42" applyFont="1" applyAlignment="1">
      <alignment horizontal="center"/>
    </xf>
    <xf numFmtId="0" fontId="21" fillId="0" borderId="0" xfId="42" applyFont="1" applyBorder="1" applyAlignment="1">
      <alignment horizontal="center" vertical="center"/>
    </xf>
    <xf numFmtId="0" fontId="26" fillId="25" borderId="0" xfId="42" applyFont="1" applyFill="1"/>
    <xf numFmtId="0" fontId="24" fillId="26" borderId="11" xfId="0" applyFont="1" applyFill="1" applyBorder="1"/>
    <xf numFmtId="0" fontId="24" fillId="20" borderId="11" xfId="0" applyFont="1" applyFill="1" applyBorder="1"/>
    <xf numFmtId="0" fontId="24" fillId="27" borderId="11" xfId="0" applyFont="1" applyFill="1" applyBorder="1"/>
    <xf numFmtId="0" fontId="14" fillId="27" borderId="11" xfId="42" applyFill="1" applyBorder="1"/>
    <xf numFmtId="0" fontId="25" fillId="0" borderId="11" xfId="0" applyFont="1" applyBorder="1"/>
    <xf numFmtId="0" fontId="28" fillId="0" borderId="11" xfId="0" applyFont="1" applyBorder="1"/>
    <xf numFmtId="0" fontId="28" fillId="0" borderId="11" xfId="42" applyFont="1" applyBorder="1"/>
    <xf numFmtId="0" fontId="14" fillId="0" borderId="11" xfId="42" applyFont="1" applyBorder="1"/>
    <xf numFmtId="0" fontId="14" fillId="0" borderId="11" xfId="42" applyFont="1" applyBorder="1" applyAlignment="1">
      <alignment horizontal="center"/>
    </xf>
    <xf numFmtId="0" fontId="24" fillId="0" borderId="0" xfId="0" applyFont="1" applyFill="1" applyBorder="1"/>
    <xf numFmtId="0" fontId="14" fillId="0" borderId="0" xfId="42" applyFill="1" applyBorder="1"/>
    <xf numFmtId="0" fontId="14" fillId="0" borderId="0" xfId="0" applyFont="1" applyFill="1" applyBorder="1"/>
    <xf numFmtId="0" fontId="0" fillId="0" borderId="0" xfId="0" applyFill="1" applyBorder="1"/>
    <xf numFmtId="0" fontId="32" fillId="19" borderId="11" xfId="42" applyFont="1" applyFill="1" applyBorder="1" applyAlignment="1">
      <alignment horizontal="center" vertical="center"/>
    </xf>
    <xf numFmtId="0" fontId="33" fillId="0" borderId="11" xfId="42" applyFont="1" applyBorder="1" applyAlignment="1">
      <alignment horizontal="center" vertical="center"/>
    </xf>
    <xf numFmtId="0" fontId="34" fillId="0" borderId="11" xfId="42" applyFont="1" applyBorder="1"/>
    <xf numFmtId="0" fontId="32" fillId="0" borderId="11" xfId="42" applyFont="1" applyBorder="1" applyAlignment="1">
      <alignment horizontal="center" vertic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1580"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lor theme="1"/>
      </font>
      <fill>
        <patternFill>
          <bgColor rgb="FFFF3300"/>
        </patternFill>
      </fill>
    </dxf>
    <dxf>
      <font>
        <b/>
        <i val="0"/>
        <color auto="1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theme="9" tint="0.59996337778862885"/>
        </patternFill>
      </fill>
    </dxf>
    <dxf>
      <font>
        <b/>
        <i val="0"/>
        <color auto="1"/>
      </font>
      <fill>
        <patternFill>
          <bgColor rgb="FFE26B0A"/>
        </patternFill>
      </fill>
    </dxf>
    <dxf>
      <font>
        <b/>
        <i val="0"/>
        <color theme="1"/>
      </font>
      <fill>
        <patternFill>
          <bgColor rgb="FFFF3300"/>
        </patternFill>
      </fill>
    </dxf>
    <dxf>
      <font>
        <b/>
        <i val="0"/>
        <color auto="1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theme="9" tint="0.59996337778862885"/>
        </patternFill>
      </fill>
    </dxf>
    <dxf>
      <font>
        <b/>
        <i val="0"/>
        <color auto="1"/>
      </font>
      <fill>
        <patternFill>
          <bgColor rgb="FFE26B0A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lor theme="1"/>
      </font>
      <fill>
        <patternFill>
          <bgColor rgb="FFFF3300"/>
        </patternFill>
      </fill>
    </dxf>
    <dxf>
      <font>
        <b/>
        <i val="0"/>
        <color auto="1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theme="9" tint="0.59996337778862885"/>
        </patternFill>
      </fill>
    </dxf>
    <dxf>
      <font>
        <b/>
        <i val="0"/>
        <color auto="1"/>
      </font>
      <fill>
        <patternFill>
          <bgColor rgb="FFE26B0A"/>
        </patternFill>
      </fill>
    </dxf>
    <dxf>
      <font>
        <b/>
        <i val="0"/>
        <color theme="1"/>
      </font>
      <fill>
        <patternFill>
          <bgColor rgb="FFFF3300"/>
        </patternFill>
      </fill>
    </dxf>
    <dxf>
      <font>
        <b/>
        <i val="0"/>
        <color auto="1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theme="9" tint="0.59996337778862885"/>
        </patternFill>
      </fill>
    </dxf>
    <dxf>
      <font>
        <b/>
        <i val="0"/>
        <color auto="1"/>
      </font>
      <fill>
        <patternFill>
          <bgColor rgb="FFE26B0A"/>
        </patternFill>
      </fill>
    </dxf>
    <dxf>
      <font>
        <b/>
        <i val="0"/>
        <color theme="1"/>
      </font>
      <fill>
        <patternFill>
          <bgColor rgb="FFFF3300"/>
        </patternFill>
      </fill>
    </dxf>
    <dxf>
      <font>
        <b/>
        <i val="0"/>
        <color auto="1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theme="9" tint="0.59996337778862885"/>
        </patternFill>
      </fill>
    </dxf>
    <dxf>
      <font>
        <b/>
        <i val="0"/>
        <color auto="1"/>
      </font>
      <fill>
        <patternFill>
          <bgColor rgb="FFE26B0A"/>
        </patternFill>
      </fill>
    </dxf>
    <dxf>
      <font>
        <b/>
        <i val="0"/>
        <color theme="1"/>
      </font>
      <fill>
        <patternFill>
          <bgColor rgb="FFFF3300"/>
        </patternFill>
      </fill>
    </dxf>
    <dxf>
      <font>
        <b/>
        <i val="0"/>
        <color auto="1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theme="9" tint="0.59996337778862885"/>
        </patternFill>
      </fill>
    </dxf>
    <dxf>
      <font>
        <b/>
        <i val="0"/>
        <color auto="1"/>
      </font>
      <fill>
        <patternFill>
          <bgColor rgb="FFE26B0A"/>
        </patternFill>
      </fill>
    </dxf>
    <dxf>
      <font>
        <b/>
        <i val="0"/>
        <color theme="1"/>
      </font>
      <fill>
        <patternFill>
          <bgColor rgb="FFFF3300"/>
        </patternFill>
      </fill>
    </dxf>
    <dxf>
      <font>
        <b/>
        <i val="0"/>
        <color auto="1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theme="9" tint="0.59996337778862885"/>
        </patternFill>
      </fill>
    </dxf>
    <dxf>
      <font>
        <b/>
        <i val="0"/>
        <color auto="1"/>
      </font>
      <fill>
        <patternFill>
          <bgColor rgb="FFE26B0A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lor theme="1"/>
      </font>
      <fill>
        <patternFill>
          <bgColor rgb="FFFF3300"/>
        </patternFill>
      </fill>
    </dxf>
    <dxf>
      <font>
        <b/>
        <i val="0"/>
        <color auto="1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theme="9" tint="0.59996337778862885"/>
        </patternFill>
      </fill>
    </dxf>
    <dxf>
      <font>
        <b/>
        <i val="0"/>
        <color auto="1"/>
      </font>
      <fill>
        <patternFill>
          <bgColor rgb="FFE26B0A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b/>
        <i val="0"/>
        <color theme="1"/>
      </font>
      <fill>
        <patternFill>
          <bgColor rgb="FFFF3300"/>
        </patternFill>
      </fill>
    </dxf>
    <dxf>
      <font>
        <b/>
        <i val="0"/>
        <color auto="1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theme="9" tint="0.59996337778862885"/>
        </patternFill>
      </fill>
    </dxf>
    <dxf>
      <font>
        <b/>
        <i val="0"/>
        <color auto="1"/>
      </font>
      <fill>
        <patternFill>
          <bgColor rgb="FFE26B0A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b/>
        <i val="0"/>
        <color theme="1"/>
      </font>
      <fill>
        <patternFill>
          <bgColor rgb="FFFF3300"/>
        </patternFill>
      </fill>
    </dxf>
    <dxf>
      <font>
        <b/>
        <i val="0"/>
        <color auto="1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theme="9" tint="0.59996337778862885"/>
        </patternFill>
      </fill>
    </dxf>
    <dxf>
      <font>
        <b/>
        <i val="0"/>
        <color auto="1"/>
      </font>
      <fill>
        <patternFill>
          <bgColor rgb="FFE26B0A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b/>
        <i val="0"/>
        <color theme="1"/>
      </font>
      <fill>
        <patternFill>
          <bgColor rgb="FFFF3300"/>
        </patternFill>
      </fill>
    </dxf>
    <dxf>
      <font>
        <b/>
        <i val="0"/>
        <color auto="1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theme="9" tint="0.59996337778862885"/>
        </patternFill>
      </fill>
    </dxf>
    <dxf>
      <font>
        <b/>
        <i val="0"/>
        <color auto="1"/>
      </font>
      <fill>
        <patternFill>
          <bgColor rgb="FFE26B0A"/>
        </patternFill>
      </fill>
    </dxf>
    <dxf>
      <font>
        <condense val="0"/>
        <extend val="0"/>
        <color indexed="9"/>
      </font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174625</xdr:colOff>
      <xdr:row>0</xdr:row>
      <xdr:rowOff>0</xdr:rowOff>
    </xdr:from>
    <xdr:to>
      <xdr:col>29</xdr:col>
      <xdr:colOff>285750</xdr:colOff>
      <xdr:row>14</xdr:row>
      <xdr:rowOff>2933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95125" y="0"/>
          <a:ext cx="2460625" cy="4403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174625</xdr:colOff>
      <xdr:row>0</xdr:row>
      <xdr:rowOff>0</xdr:rowOff>
    </xdr:from>
    <xdr:to>
      <xdr:col>27</xdr:col>
      <xdr:colOff>1238250</xdr:colOff>
      <xdr:row>14</xdr:row>
      <xdr:rowOff>2933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61975" y="0"/>
          <a:ext cx="2454275" cy="4384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174625</xdr:colOff>
      <xdr:row>0</xdr:row>
      <xdr:rowOff>0</xdr:rowOff>
    </xdr:from>
    <xdr:to>
      <xdr:col>27</xdr:col>
      <xdr:colOff>1238250</xdr:colOff>
      <xdr:row>14</xdr:row>
      <xdr:rowOff>2933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61975" y="0"/>
          <a:ext cx="2454275" cy="4384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5</xdr:row>
      <xdr:rowOff>1</xdr:rowOff>
    </xdr:from>
    <xdr:to>
      <xdr:col>14</xdr:col>
      <xdr:colOff>331529</xdr:colOff>
      <xdr:row>14</xdr:row>
      <xdr:rowOff>133351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82025" y="971551"/>
          <a:ext cx="2160329" cy="1771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38100</xdr:colOff>
      <xdr:row>5</xdr:row>
      <xdr:rowOff>0</xdr:rowOff>
    </xdr:from>
    <xdr:to>
      <xdr:col>14</xdr:col>
      <xdr:colOff>369629</xdr:colOff>
      <xdr:row>13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20125" y="3448051"/>
          <a:ext cx="2160329" cy="1771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2"/>
  <sheetViews>
    <sheetView workbookViewId="0"/>
  </sheetViews>
  <sheetFormatPr defaultRowHeight="12.75" x14ac:dyDescent="0.2"/>
  <sheetData>
    <row r="1" spans="3:5" x14ac:dyDescent="0.2">
      <c r="C1" t="s">
        <v>27</v>
      </c>
      <c r="D1" t="s">
        <v>26</v>
      </c>
      <c r="E1" t="s">
        <v>25</v>
      </c>
    </row>
    <row r="2" spans="3:5" x14ac:dyDescent="0.2">
      <c r="C2" t="s">
        <v>28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8"/>
  <sheetViews>
    <sheetView tabSelected="1" topLeftCell="A4" zoomScaleNormal="100" workbookViewId="0">
      <selection activeCell="T8" sqref="T8"/>
    </sheetView>
  </sheetViews>
  <sheetFormatPr defaultRowHeight="12.75" x14ac:dyDescent="0.2"/>
  <cols>
    <col min="1" max="1" width="2" style="42" customWidth="1"/>
    <col min="2" max="2" width="23.42578125" style="42" customWidth="1"/>
    <col min="3" max="3" width="13.85546875" style="42" customWidth="1"/>
    <col min="4" max="4" width="9.28515625" style="42" customWidth="1"/>
    <col min="5" max="8" width="5.7109375" style="42" customWidth="1"/>
    <col min="9" max="9" width="3.140625" style="42" customWidth="1"/>
    <col min="10" max="10" width="23.42578125" style="42" customWidth="1"/>
    <col min="11" max="16" width="5.7109375" style="42" customWidth="1"/>
    <col min="17" max="17" width="3.140625" style="42" customWidth="1"/>
    <col min="18" max="18" width="23.42578125" style="42" customWidth="1"/>
    <col min="19" max="25" width="5.7109375" style="42" customWidth="1"/>
    <col min="26" max="26" width="9.140625" style="27"/>
    <col min="27" max="29" width="20.85546875" customWidth="1"/>
    <col min="30" max="16384" width="9.140625" style="27"/>
  </cols>
  <sheetData>
    <row r="1" spans="1:40" ht="27.75" x14ac:dyDescent="0.4">
      <c r="B1" s="89" t="s">
        <v>30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Z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</row>
    <row r="2" spans="1:40" ht="18" x14ac:dyDescent="0.25">
      <c r="B2" s="91" t="s">
        <v>37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Z2" s="42"/>
      <c r="AA2" s="27"/>
      <c r="AB2" s="27"/>
      <c r="AC2" s="27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</row>
    <row r="3" spans="1:40" ht="9" customHeight="1" x14ac:dyDescent="0.3">
      <c r="B3" s="54"/>
      <c r="C3" s="54"/>
      <c r="D3" s="54"/>
      <c r="E3" s="54"/>
      <c r="F3" s="54"/>
      <c r="G3" s="54"/>
      <c r="H3" s="54"/>
      <c r="I3" s="54"/>
      <c r="J3" s="55"/>
      <c r="K3" s="55"/>
      <c r="L3" s="55"/>
      <c r="M3" s="55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Z3" s="42"/>
      <c r="AA3" s="27"/>
      <c r="AB3" s="27"/>
      <c r="AC3" s="27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</row>
    <row r="4" spans="1:40" ht="18" x14ac:dyDescent="0.25">
      <c r="B4" s="91" t="s">
        <v>31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Z4" s="42"/>
      <c r="AA4" s="27"/>
      <c r="AB4" s="27"/>
      <c r="AC4" s="27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</row>
    <row r="5" spans="1:40" ht="26.25" x14ac:dyDescent="0.4">
      <c r="B5" s="28" t="s">
        <v>69</v>
      </c>
      <c r="C5" s="93" t="s">
        <v>68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Z5" s="42"/>
      <c r="AA5" s="27"/>
      <c r="AB5" s="27"/>
      <c r="AC5" s="27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</row>
    <row r="6" spans="1:40" ht="20.100000000000001" customHeight="1" thickBot="1" x14ac:dyDescent="0.3">
      <c r="A6" s="27"/>
      <c r="B6" s="48" t="s">
        <v>43</v>
      </c>
      <c r="C6" s="27"/>
      <c r="D6" s="27"/>
      <c r="E6" s="27"/>
      <c r="F6" s="27"/>
      <c r="G6" s="27"/>
      <c r="H6" s="41"/>
      <c r="I6" s="27"/>
      <c r="J6" s="48" t="s">
        <v>44</v>
      </c>
      <c r="K6" s="27"/>
      <c r="L6" s="27"/>
      <c r="M6" s="27"/>
      <c r="N6" s="27"/>
      <c r="O6" s="27"/>
      <c r="P6" s="41"/>
      <c r="Q6" s="27"/>
      <c r="R6" s="48" t="s">
        <v>45</v>
      </c>
      <c r="S6" s="27"/>
      <c r="T6" s="27"/>
      <c r="U6" s="27"/>
      <c r="V6" s="27"/>
      <c r="W6" s="27"/>
      <c r="X6" s="41"/>
      <c r="Y6" s="27"/>
      <c r="AA6" s="27"/>
      <c r="AB6" s="27"/>
      <c r="AC6" s="27"/>
    </row>
    <row r="7" spans="1:40" ht="89.25" customHeight="1" x14ac:dyDescent="0.2">
      <c r="A7" s="27"/>
      <c r="B7" s="27"/>
      <c r="C7" s="50" t="str">
        <f>B8</f>
        <v>A</v>
      </c>
      <c r="D7" s="50" t="str">
        <f>B9</f>
        <v>B</v>
      </c>
      <c r="E7" s="50" t="str">
        <f>B10</f>
        <v>C</v>
      </c>
      <c r="F7" s="50" t="str">
        <f>B11</f>
        <v>D</v>
      </c>
      <c r="G7" s="50" t="str">
        <f>B12</f>
        <v>E</v>
      </c>
      <c r="H7" s="50" t="str">
        <f>B13</f>
        <v>F</v>
      </c>
      <c r="I7" s="27"/>
      <c r="J7" s="27"/>
      <c r="K7" s="43" t="str">
        <f>J8</f>
        <v>G</v>
      </c>
      <c r="L7" s="43" t="str">
        <f>J9</f>
        <v>H</v>
      </c>
      <c r="M7" s="43" t="str">
        <f>J10</f>
        <v>I</v>
      </c>
      <c r="N7" s="43" t="str">
        <f>J11</f>
        <v>J</v>
      </c>
      <c r="O7" s="43" t="str">
        <f>J12</f>
        <v>K</v>
      </c>
      <c r="P7" s="43" t="str">
        <f>J13</f>
        <v>L</v>
      </c>
      <c r="Q7" s="27"/>
      <c r="R7" s="27"/>
      <c r="S7" s="43" t="str">
        <f>R8</f>
        <v>M</v>
      </c>
      <c r="T7" s="43" t="str">
        <f>R9</f>
        <v>N</v>
      </c>
      <c r="U7" s="43" t="str">
        <f>R10</f>
        <v>O</v>
      </c>
      <c r="V7" s="43" t="str">
        <f>R11</f>
        <v>P</v>
      </c>
      <c r="W7" s="43" t="str">
        <f>R12</f>
        <v>Q</v>
      </c>
      <c r="X7" s="43" t="str">
        <f>R13</f>
        <v>R</v>
      </c>
      <c r="Y7" s="27"/>
      <c r="AA7" s="27"/>
      <c r="AB7" s="27"/>
      <c r="AC7" s="27"/>
    </row>
    <row r="8" spans="1:40" ht="20.100000000000001" customHeight="1" x14ac:dyDescent="0.2">
      <c r="A8" s="27"/>
      <c r="B8" s="53" t="s">
        <v>7</v>
      </c>
      <c r="C8" s="52"/>
      <c r="D8" s="45">
        <f>1+2+3</f>
        <v>6</v>
      </c>
      <c r="E8" s="45">
        <f>1+2+5</f>
        <v>8</v>
      </c>
      <c r="F8" s="45">
        <f>1+2+3</f>
        <v>6</v>
      </c>
      <c r="G8" s="45">
        <f>2+3+4</f>
        <v>9</v>
      </c>
      <c r="H8" s="45">
        <f>1+2+3</f>
        <v>6</v>
      </c>
      <c r="I8" s="27"/>
      <c r="J8" s="53" t="s">
        <v>13</v>
      </c>
      <c r="K8" s="52"/>
      <c r="L8" s="45">
        <f>1+2+4</f>
        <v>7</v>
      </c>
      <c r="M8" s="45">
        <f>3+4+5</f>
        <v>12</v>
      </c>
      <c r="N8" s="45">
        <f>3+4+5</f>
        <v>12</v>
      </c>
      <c r="O8" s="45">
        <f>4+5+6</f>
        <v>15</v>
      </c>
      <c r="P8" s="45">
        <f>2+4+5</f>
        <v>11</v>
      </c>
      <c r="Q8" s="27"/>
      <c r="R8" s="53" t="s">
        <v>19</v>
      </c>
      <c r="S8" s="52"/>
      <c r="T8" s="113">
        <f>1+3+7</f>
        <v>11</v>
      </c>
      <c r="U8" s="113">
        <f>2+4+7</f>
        <v>13</v>
      </c>
      <c r="V8" s="45">
        <f>3+5+7</f>
        <v>15</v>
      </c>
      <c r="W8" s="45">
        <f>2+4+5</f>
        <v>11</v>
      </c>
      <c r="X8" s="45">
        <f>1+2+7</f>
        <v>10</v>
      </c>
      <c r="Y8" s="27"/>
      <c r="AA8" s="27"/>
      <c r="AB8" s="27"/>
      <c r="AC8" s="27"/>
    </row>
    <row r="9" spans="1:40" ht="20.100000000000001" customHeight="1" x14ac:dyDescent="0.2">
      <c r="A9" s="27"/>
      <c r="B9" s="53" t="s">
        <v>8</v>
      </c>
      <c r="C9" s="44">
        <f>IF((21-D8)=21,0,21-D8)</f>
        <v>15</v>
      </c>
      <c r="D9" s="52"/>
      <c r="E9" s="45">
        <f>2+5+6</f>
        <v>13</v>
      </c>
      <c r="F9" s="45">
        <f>2+4+6</f>
        <v>12</v>
      </c>
      <c r="G9" s="45">
        <f>3+4+6</f>
        <v>13</v>
      </c>
      <c r="H9" s="45">
        <f>3+4+6</f>
        <v>13</v>
      </c>
      <c r="I9" s="27"/>
      <c r="J9" s="53" t="s">
        <v>14</v>
      </c>
      <c r="K9" s="44">
        <f>IF((21-L8)=21,0,21-L8)</f>
        <v>14</v>
      </c>
      <c r="L9" s="52"/>
      <c r="M9" s="45">
        <f>4+5+6</f>
        <v>15</v>
      </c>
      <c r="N9" s="45">
        <f>4+5+6</f>
        <v>15</v>
      </c>
      <c r="O9" s="45">
        <f>2+4+6</f>
        <v>12</v>
      </c>
      <c r="P9" s="45">
        <f>2+5+6</f>
        <v>13</v>
      </c>
      <c r="Q9" s="27"/>
      <c r="R9" s="53" t="s">
        <v>20</v>
      </c>
      <c r="S9" s="114">
        <f>1+3+7</f>
        <v>11</v>
      </c>
      <c r="T9" s="52"/>
      <c r="U9" s="45">
        <f>4+5+6</f>
        <v>15</v>
      </c>
      <c r="V9" s="45">
        <f>2+4+6</f>
        <v>12</v>
      </c>
      <c r="W9" s="45">
        <f>2+3+6</f>
        <v>11</v>
      </c>
      <c r="X9" s="45">
        <f>1+2+3</f>
        <v>6</v>
      </c>
      <c r="Y9" s="27"/>
      <c r="AA9" s="27"/>
      <c r="AB9" s="27"/>
      <c r="AC9" s="27"/>
    </row>
    <row r="10" spans="1:40" ht="20.100000000000001" customHeight="1" x14ac:dyDescent="0.2">
      <c r="A10" s="27"/>
      <c r="B10" s="53" t="s">
        <v>9</v>
      </c>
      <c r="C10" s="44">
        <f>IF((21-E8)=21,0,21-E8)</f>
        <v>13</v>
      </c>
      <c r="D10" s="44">
        <f>IF((21-E9)=21,0,21-E9)</f>
        <v>8</v>
      </c>
      <c r="E10" s="52"/>
      <c r="F10" s="45">
        <f>1+2+3</f>
        <v>6</v>
      </c>
      <c r="G10" s="45">
        <f>4+5+6</f>
        <v>15</v>
      </c>
      <c r="H10" s="45">
        <v>0</v>
      </c>
      <c r="I10" s="27"/>
      <c r="J10" s="53" t="s">
        <v>15</v>
      </c>
      <c r="K10" s="44">
        <f>IF((21-M8)=21,0,21-M8)</f>
        <v>9</v>
      </c>
      <c r="L10" s="44">
        <f>IF((21-M9)=21,0,21-M9)</f>
        <v>6</v>
      </c>
      <c r="M10" s="52"/>
      <c r="N10" s="45">
        <f>3+4+6</f>
        <v>13</v>
      </c>
      <c r="O10" s="45">
        <f>2+3+4</f>
        <v>9</v>
      </c>
      <c r="P10" s="45">
        <v>0</v>
      </c>
      <c r="Q10" s="27"/>
      <c r="R10" s="53" t="s">
        <v>21</v>
      </c>
      <c r="S10" s="44">
        <f>IF((21-U8)=21,0,21-U8)</f>
        <v>8</v>
      </c>
      <c r="T10" s="44">
        <f>IF((21-U9)=21,0,21-U9)</f>
        <v>6</v>
      </c>
      <c r="U10" s="52"/>
      <c r="V10" s="45">
        <f>1+3+5</f>
        <v>9</v>
      </c>
      <c r="W10" s="45">
        <f>1+2+3</f>
        <v>6</v>
      </c>
      <c r="X10" s="45">
        <v>0</v>
      </c>
      <c r="Y10" s="27"/>
      <c r="AA10" s="27"/>
      <c r="AB10" s="27"/>
      <c r="AC10" s="27"/>
    </row>
    <row r="11" spans="1:40" ht="20.100000000000001" customHeight="1" x14ac:dyDescent="0.2">
      <c r="A11" s="27"/>
      <c r="B11" s="53" t="s">
        <v>10</v>
      </c>
      <c r="C11" s="44">
        <f>IF((21-F8)=21,0,21-F8)</f>
        <v>15</v>
      </c>
      <c r="D11" s="44">
        <f>IF((21-F9)=21,0,21-F9)</f>
        <v>9</v>
      </c>
      <c r="E11" s="44">
        <f>IF((21-F10)=21,0,21-F10)</f>
        <v>15</v>
      </c>
      <c r="F11" s="52"/>
      <c r="G11" s="45">
        <f>3+4+6</f>
        <v>13</v>
      </c>
      <c r="H11" s="45">
        <v>0</v>
      </c>
      <c r="I11" s="27"/>
      <c r="J11" s="53" t="s">
        <v>16</v>
      </c>
      <c r="K11" s="44">
        <f>IF((21-N8)=21,0,21-N8)</f>
        <v>9</v>
      </c>
      <c r="L11" s="44">
        <f>IF((21-N9)=21,0,21-N9)</f>
        <v>6</v>
      </c>
      <c r="M11" s="44">
        <f>IF((21-N10)=21,0,21-N10)</f>
        <v>8</v>
      </c>
      <c r="N11" s="52"/>
      <c r="O11" s="45">
        <f>1+2+5</f>
        <v>8</v>
      </c>
      <c r="P11" s="45">
        <v>0</v>
      </c>
      <c r="Q11" s="27"/>
      <c r="R11" s="53" t="s">
        <v>22</v>
      </c>
      <c r="S11" s="116">
        <f>1+2+4</f>
        <v>7</v>
      </c>
      <c r="T11" s="44">
        <f>IF((21-V9)=21,0,21-V9)</f>
        <v>9</v>
      </c>
      <c r="U11" s="44">
        <f>IF((21-V10)=21,0,21-V10)</f>
        <v>12</v>
      </c>
      <c r="V11" s="52"/>
      <c r="W11" s="45">
        <f>3+4+7</f>
        <v>14</v>
      </c>
      <c r="X11" s="45">
        <v>0</v>
      </c>
      <c r="Y11" s="27"/>
      <c r="AA11" s="27"/>
      <c r="AB11" s="27"/>
      <c r="AC11" s="27"/>
    </row>
    <row r="12" spans="1:40" ht="20.100000000000001" customHeight="1" x14ac:dyDescent="0.2">
      <c r="A12" s="27"/>
      <c r="B12" s="53" t="s">
        <v>11</v>
      </c>
      <c r="C12" s="44">
        <f>IF((21-G8)=21,0,21-G8)</f>
        <v>12</v>
      </c>
      <c r="D12" s="44">
        <f>IF((21-G9)=21,0,21-G9)</f>
        <v>8</v>
      </c>
      <c r="E12" s="44">
        <f>IF((21-G10)=21,0,21-G10)</f>
        <v>6</v>
      </c>
      <c r="F12" s="44">
        <f>IF((21-G11)=21,0,21-G11)</f>
        <v>8</v>
      </c>
      <c r="G12" s="52"/>
      <c r="H12" s="45">
        <v>0</v>
      </c>
      <c r="I12" s="27"/>
      <c r="J12" s="53" t="s">
        <v>17</v>
      </c>
      <c r="K12" s="44">
        <f>IF((21-O8)=21,0,21-O8)</f>
        <v>6</v>
      </c>
      <c r="L12" s="44">
        <f>IF((21-O9)=21,0,21-O9)</f>
        <v>9</v>
      </c>
      <c r="M12" s="44">
        <f>IF((21-O10)=21,0,21-O10)</f>
        <v>12</v>
      </c>
      <c r="N12" s="44">
        <f>IF((21-O11)=21,0,21-O11)</f>
        <v>13</v>
      </c>
      <c r="O12" s="52"/>
      <c r="P12" s="45">
        <v>0</v>
      </c>
      <c r="Q12" s="27"/>
      <c r="R12" s="53" t="s">
        <v>23</v>
      </c>
      <c r="S12" s="44">
        <f>IF((21-W8)=21,0,21-W8)</f>
        <v>10</v>
      </c>
      <c r="T12" s="44">
        <f>IF((21-W9)=21,0,21-W9)</f>
        <v>10</v>
      </c>
      <c r="U12" s="44">
        <f>IF((21-W10)=21,0,21-W10)</f>
        <v>15</v>
      </c>
      <c r="V12" s="116">
        <f>1+2+7</f>
        <v>10</v>
      </c>
      <c r="W12" s="52"/>
      <c r="X12" s="45">
        <v>0</v>
      </c>
      <c r="Y12" s="27"/>
      <c r="AA12" s="27"/>
      <c r="AB12" s="27"/>
      <c r="AC12" s="27"/>
    </row>
    <row r="13" spans="1:40" ht="20.100000000000001" customHeight="1" x14ac:dyDescent="0.2">
      <c r="A13" s="27"/>
      <c r="B13" s="53" t="s">
        <v>12</v>
      </c>
      <c r="C13" s="44">
        <f>IF((21-H8)=21,0,21-H8)</f>
        <v>15</v>
      </c>
      <c r="D13" s="44">
        <f>IF((21-H9)=21,0,21-H9)</f>
        <v>8</v>
      </c>
      <c r="E13" s="44">
        <f>IF((21-H10)=21,0,21-H10)</f>
        <v>0</v>
      </c>
      <c r="F13" s="44">
        <f>IF((21-H11)=21,0,21-H11)</f>
        <v>0</v>
      </c>
      <c r="G13" s="44">
        <f>IF((21-H12)=21,0,21-H12)</f>
        <v>0</v>
      </c>
      <c r="H13" s="52"/>
      <c r="I13" s="27"/>
      <c r="J13" s="53" t="s">
        <v>18</v>
      </c>
      <c r="K13" s="44">
        <f>IF((21-P8)=21,0,21-P8)</f>
        <v>10</v>
      </c>
      <c r="L13" s="44">
        <f>IF((21-P9)=21,0,21-P9)</f>
        <v>8</v>
      </c>
      <c r="M13" s="44">
        <f>IF((21-P10)=21,0,21-P10)</f>
        <v>0</v>
      </c>
      <c r="N13" s="44">
        <f>IF((21-P11)=21,0,21-P11)</f>
        <v>0</v>
      </c>
      <c r="O13" s="44">
        <f>IF((21-P12)=21,0,21-P12)</f>
        <v>0</v>
      </c>
      <c r="P13" s="52"/>
      <c r="Q13" s="27"/>
      <c r="R13" s="53" t="s">
        <v>24</v>
      </c>
      <c r="S13" s="116">
        <f>3+4+7</f>
        <v>14</v>
      </c>
      <c r="T13" s="44">
        <f>IF((21-X9)=21,0,21-X9)</f>
        <v>15</v>
      </c>
      <c r="U13" s="44">
        <f>IF((21-X10)=21,0,21-X10)</f>
        <v>0</v>
      </c>
      <c r="V13" s="44">
        <f>IF((21-X11)=21,0,21-X11)</f>
        <v>0</v>
      </c>
      <c r="W13" s="44">
        <f>IF((21-X12)=21,0,21-X12)</f>
        <v>0</v>
      </c>
      <c r="X13" s="52"/>
      <c r="Y13" s="27"/>
      <c r="AA13" s="27"/>
      <c r="AB13" s="27"/>
      <c r="AC13" s="27"/>
    </row>
    <row r="14" spans="1:40" ht="20.25" customHeight="1" x14ac:dyDescent="0.2">
      <c r="A14" s="27"/>
      <c r="B14" s="27"/>
      <c r="C14" s="27"/>
      <c r="D14" s="27"/>
      <c r="E14" s="47"/>
      <c r="F14" s="47"/>
      <c r="G14" s="47"/>
      <c r="H14" s="47"/>
      <c r="I14" s="27"/>
      <c r="J14" s="27"/>
      <c r="K14" s="27"/>
      <c r="L14" s="27"/>
      <c r="M14" s="47"/>
      <c r="N14" s="47"/>
      <c r="O14" s="47"/>
      <c r="P14" s="47"/>
      <c r="Q14" s="27"/>
      <c r="R14" s="27"/>
      <c r="S14" s="27"/>
      <c r="T14" s="27"/>
      <c r="U14" s="47"/>
      <c r="V14" s="47"/>
      <c r="W14" s="47"/>
      <c r="X14" s="47"/>
      <c r="Y14" s="47"/>
      <c r="AA14" s="27"/>
      <c r="AB14" s="27"/>
      <c r="AC14" s="27"/>
    </row>
    <row r="15" spans="1:40" ht="19.5" customHeight="1" x14ac:dyDescent="0.2">
      <c r="A15" s="27"/>
      <c r="B15" s="27"/>
      <c r="C15" s="27"/>
      <c r="D15" s="35"/>
      <c r="E15" s="35"/>
      <c r="F15" s="35"/>
      <c r="G15" s="27"/>
      <c r="H15" s="27"/>
      <c r="I15" s="27"/>
      <c r="J15" s="27"/>
      <c r="K15" s="27"/>
      <c r="L15" s="35"/>
      <c r="M15" s="35"/>
      <c r="N15" s="35"/>
      <c r="O15" s="27"/>
      <c r="P15" s="27"/>
      <c r="Q15" s="27"/>
      <c r="R15" s="27"/>
      <c r="S15" s="27"/>
      <c r="T15" s="35"/>
      <c r="U15" s="35"/>
      <c r="V15" s="35"/>
      <c r="W15" s="27"/>
      <c r="X15" s="27"/>
      <c r="Y15" s="27"/>
      <c r="AA15" s="92" t="s">
        <v>70</v>
      </c>
      <c r="AB15" s="92"/>
      <c r="AC15" s="92"/>
    </row>
    <row r="16" spans="1:40" ht="20.100000000000001" customHeight="1" x14ac:dyDescent="0.25">
      <c r="A16" s="27"/>
      <c r="B16" s="57" t="str">
        <f>B6</f>
        <v>Gold</v>
      </c>
      <c r="C16" s="46" t="s">
        <v>39</v>
      </c>
      <c r="D16" s="46" t="s">
        <v>40</v>
      </c>
      <c r="E16" s="46" t="s">
        <v>41</v>
      </c>
      <c r="F16" s="46" t="s">
        <v>42</v>
      </c>
      <c r="I16" s="27"/>
      <c r="J16" s="57" t="str">
        <f>J6</f>
        <v>Silver</v>
      </c>
      <c r="K16" s="46" t="s">
        <v>39</v>
      </c>
      <c r="L16" s="46" t="s">
        <v>40</v>
      </c>
      <c r="M16" s="46" t="s">
        <v>41</v>
      </c>
      <c r="N16" s="46" t="s">
        <v>42</v>
      </c>
      <c r="Q16" s="27"/>
      <c r="R16" s="57" t="str">
        <f>R6</f>
        <v>Bronze</v>
      </c>
      <c r="S16" s="46" t="s">
        <v>39</v>
      </c>
      <c r="T16" s="46" t="s">
        <v>40</v>
      </c>
      <c r="U16" s="46" t="s">
        <v>41</v>
      </c>
      <c r="V16" s="46" t="s">
        <v>42</v>
      </c>
      <c r="Y16" s="27"/>
      <c r="AA16" s="36" t="s">
        <v>43</v>
      </c>
      <c r="AB16" s="36" t="s">
        <v>44</v>
      </c>
      <c r="AC16" s="36" t="s">
        <v>45</v>
      </c>
    </row>
    <row r="17" spans="1:33" ht="20.100000000000001" customHeight="1" x14ac:dyDescent="0.2">
      <c r="A17" s="27"/>
      <c r="B17" s="51" t="str">
        <f t="shared" ref="B17:B22" si="0">B8</f>
        <v>A</v>
      </c>
      <c r="C17" s="46">
        <f t="shared" ref="C17:C22" si="1">COUNTIF(C8:H8,"&gt;4")</f>
        <v>5</v>
      </c>
      <c r="D17" s="46">
        <f t="shared" ref="D17:D22" si="2">C17-(COUNTIF(C8:H8,"&gt;10"))</f>
        <v>5</v>
      </c>
      <c r="E17" s="46">
        <f t="shared" ref="E17:E22" si="3">SUM(C8:H8)</f>
        <v>35</v>
      </c>
      <c r="F17" s="51"/>
      <c r="I17" s="27"/>
      <c r="J17" s="51" t="str">
        <f t="shared" ref="J17:J22" si="4">J8</f>
        <v>G</v>
      </c>
      <c r="K17" s="46">
        <f t="shared" ref="K17:K22" si="5">COUNTIF(K8:P8,"&gt;4")</f>
        <v>5</v>
      </c>
      <c r="L17" s="46">
        <f t="shared" ref="L17:L22" si="6">K17-(COUNTIF(K8:P8,"&gt;10"))</f>
        <v>1</v>
      </c>
      <c r="M17" s="46">
        <f t="shared" ref="M17:M22" si="7">SUM(K8:P8)</f>
        <v>57</v>
      </c>
      <c r="N17" s="51"/>
      <c r="Q17" s="27"/>
      <c r="R17" s="51" t="str">
        <f t="shared" ref="R17:R22" si="8">R8</f>
        <v>M</v>
      </c>
      <c r="S17" s="46">
        <f t="shared" ref="S17:S22" si="9">COUNTIF(S8:X8,"&gt;4")</f>
        <v>5</v>
      </c>
      <c r="T17" s="46">
        <f t="shared" ref="T17:T22" si="10">S17-(COUNTIF(S8:X8,"&gt;10"))</f>
        <v>1</v>
      </c>
      <c r="U17" s="46">
        <f t="shared" ref="U17:U22" si="11">SUM(S8:X8)</f>
        <v>60</v>
      </c>
      <c r="V17" s="51"/>
      <c r="Y17" s="27"/>
      <c r="AA17" s="37" t="s">
        <v>71</v>
      </c>
      <c r="AB17" s="37" t="s">
        <v>77</v>
      </c>
      <c r="AC17" s="37" t="s">
        <v>82</v>
      </c>
    </row>
    <row r="18" spans="1:33" ht="20.100000000000001" customHeight="1" x14ac:dyDescent="0.2">
      <c r="A18" s="27"/>
      <c r="B18" s="51" t="str">
        <f t="shared" si="0"/>
        <v>B</v>
      </c>
      <c r="C18" s="46">
        <f t="shared" si="1"/>
        <v>5</v>
      </c>
      <c r="D18" s="46">
        <f t="shared" si="2"/>
        <v>0</v>
      </c>
      <c r="E18" s="46">
        <f t="shared" si="3"/>
        <v>66</v>
      </c>
      <c r="F18" s="51"/>
      <c r="I18" s="27"/>
      <c r="J18" s="51" t="str">
        <f t="shared" si="4"/>
        <v>H</v>
      </c>
      <c r="K18" s="46">
        <f t="shared" si="5"/>
        <v>5</v>
      </c>
      <c r="L18" s="46">
        <f t="shared" si="6"/>
        <v>0</v>
      </c>
      <c r="M18" s="46">
        <f t="shared" si="7"/>
        <v>69</v>
      </c>
      <c r="N18" s="51"/>
      <c r="Q18" s="27"/>
      <c r="R18" s="51" t="str">
        <f t="shared" si="8"/>
        <v>N</v>
      </c>
      <c r="S18" s="46">
        <f t="shared" si="9"/>
        <v>5</v>
      </c>
      <c r="T18" s="46">
        <f>S18-(COUNTIF(S9:X9,"&gt;10"))+1</f>
        <v>2</v>
      </c>
      <c r="U18" s="46">
        <f t="shared" si="11"/>
        <v>55</v>
      </c>
      <c r="V18" s="51"/>
      <c r="Y18" s="27"/>
      <c r="AA18" s="37" t="s">
        <v>72</v>
      </c>
      <c r="AB18" s="37" t="s">
        <v>78</v>
      </c>
      <c r="AC18" s="37" t="s">
        <v>84</v>
      </c>
    </row>
    <row r="19" spans="1:33" ht="20.100000000000001" customHeight="1" x14ac:dyDescent="0.2">
      <c r="A19" s="27"/>
      <c r="B19" s="51" t="str">
        <f t="shared" si="0"/>
        <v>C</v>
      </c>
      <c r="C19" s="46">
        <f t="shared" si="1"/>
        <v>4</v>
      </c>
      <c r="D19" s="46">
        <f t="shared" si="2"/>
        <v>2</v>
      </c>
      <c r="E19" s="46">
        <f t="shared" si="3"/>
        <v>42</v>
      </c>
      <c r="F19" s="51"/>
      <c r="I19" s="27"/>
      <c r="J19" s="51" t="str">
        <f t="shared" si="4"/>
        <v>I</v>
      </c>
      <c r="K19" s="46">
        <f t="shared" si="5"/>
        <v>4</v>
      </c>
      <c r="L19" s="46">
        <f t="shared" si="6"/>
        <v>3</v>
      </c>
      <c r="M19" s="46">
        <f t="shared" si="7"/>
        <v>37</v>
      </c>
      <c r="N19" s="51"/>
      <c r="Q19" s="27"/>
      <c r="R19" s="51" t="str">
        <f t="shared" si="8"/>
        <v>O</v>
      </c>
      <c r="S19" s="46">
        <f t="shared" si="9"/>
        <v>4</v>
      </c>
      <c r="T19" s="46">
        <f t="shared" si="10"/>
        <v>4</v>
      </c>
      <c r="U19" s="46">
        <f t="shared" si="11"/>
        <v>29</v>
      </c>
      <c r="V19" s="51"/>
      <c r="Y19" s="27"/>
      <c r="AA19" s="37" t="s">
        <v>73</v>
      </c>
      <c r="AB19" s="37" t="s">
        <v>79</v>
      </c>
      <c r="AC19" s="37" t="s">
        <v>85</v>
      </c>
    </row>
    <row r="20" spans="1:33" ht="20.100000000000001" customHeight="1" x14ac:dyDescent="0.2">
      <c r="A20" s="27"/>
      <c r="B20" s="51" t="str">
        <f t="shared" si="0"/>
        <v>D</v>
      </c>
      <c r="C20" s="46">
        <f t="shared" si="1"/>
        <v>4</v>
      </c>
      <c r="D20" s="46">
        <f t="shared" si="2"/>
        <v>1</v>
      </c>
      <c r="E20" s="46">
        <f t="shared" si="3"/>
        <v>52</v>
      </c>
      <c r="F20" s="51"/>
      <c r="I20" s="27"/>
      <c r="J20" s="51" t="str">
        <f t="shared" si="4"/>
        <v>J</v>
      </c>
      <c r="K20" s="46">
        <f t="shared" si="5"/>
        <v>4</v>
      </c>
      <c r="L20" s="46">
        <f t="shared" si="6"/>
        <v>4</v>
      </c>
      <c r="M20" s="46">
        <f t="shared" si="7"/>
        <v>31</v>
      </c>
      <c r="N20" s="51"/>
      <c r="Q20" s="27"/>
      <c r="R20" s="51" t="str">
        <f t="shared" si="8"/>
        <v>P</v>
      </c>
      <c r="S20" s="46">
        <f t="shared" si="9"/>
        <v>4</v>
      </c>
      <c r="T20" s="46">
        <f t="shared" si="10"/>
        <v>2</v>
      </c>
      <c r="U20" s="46">
        <f t="shared" si="11"/>
        <v>42</v>
      </c>
      <c r="V20" s="51"/>
      <c r="Y20" s="27"/>
      <c r="AA20" s="37" t="s">
        <v>74</v>
      </c>
      <c r="AB20" s="37" t="s">
        <v>80</v>
      </c>
      <c r="AC20" s="37" t="s">
        <v>86</v>
      </c>
    </row>
    <row r="21" spans="1:33" ht="20.100000000000001" customHeight="1" x14ac:dyDescent="0.2">
      <c r="A21" s="27"/>
      <c r="B21" s="51" t="str">
        <f t="shared" si="0"/>
        <v>E</v>
      </c>
      <c r="C21" s="46">
        <f t="shared" si="1"/>
        <v>4</v>
      </c>
      <c r="D21" s="46">
        <f t="shared" si="2"/>
        <v>3</v>
      </c>
      <c r="E21" s="46">
        <f t="shared" si="3"/>
        <v>34</v>
      </c>
      <c r="F21" s="51"/>
      <c r="I21" s="27"/>
      <c r="J21" s="51" t="str">
        <f t="shared" si="4"/>
        <v>K</v>
      </c>
      <c r="K21" s="46">
        <f t="shared" si="5"/>
        <v>4</v>
      </c>
      <c r="L21" s="46">
        <f t="shared" si="6"/>
        <v>2</v>
      </c>
      <c r="M21" s="46">
        <f t="shared" si="7"/>
        <v>40</v>
      </c>
      <c r="N21" s="51"/>
      <c r="Q21" s="27"/>
      <c r="R21" s="51" t="str">
        <f t="shared" si="8"/>
        <v>Q</v>
      </c>
      <c r="S21" s="46">
        <f t="shared" si="9"/>
        <v>4</v>
      </c>
      <c r="T21" s="46">
        <f t="shared" si="10"/>
        <v>3</v>
      </c>
      <c r="U21" s="46">
        <f t="shared" si="11"/>
        <v>45</v>
      </c>
      <c r="V21" s="51"/>
      <c r="Y21" s="27"/>
      <c r="AA21" s="37" t="s">
        <v>75</v>
      </c>
      <c r="AB21" s="37" t="s">
        <v>81</v>
      </c>
      <c r="AC21" s="37" t="s">
        <v>87</v>
      </c>
    </row>
    <row r="22" spans="1:33" ht="20.100000000000001" customHeight="1" x14ac:dyDescent="0.2">
      <c r="A22" s="27"/>
      <c r="B22" s="51" t="str">
        <f t="shared" si="0"/>
        <v>F</v>
      </c>
      <c r="C22" s="46">
        <f t="shared" si="1"/>
        <v>2</v>
      </c>
      <c r="D22" s="46">
        <f t="shared" si="2"/>
        <v>1</v>
      </c>
      <c r="E22" s="46">
        <f t="shared" si="3"/>
        <v>23</v>
      </c>
      <c r="F22" s="51"/>
      <c r="I22" s="27"/>
      <c r="J22" s="51" t="str">
        <f t="shared" si="4"/>
        <v>L</v>
      </c>
      <c r="K22" s="46">
        <f t="shared" si="5"/>
        <v>2</v>
      </c>
      <c r="L22" s="46">
        <f t="shared" si="6"/>
        <v>2</v>
      </c>
      <c r="M22" s="46">
        <f t="shared" si="7"/>
        <v>18</v>
      </c>
      <c r="N22" s="51"/>
      <c r="Q22" s="27"/>
      <c r="R22" s="51" t="str">
        <f t="shared" si="8"/>
        <v>R</v>
      </c>
      <c r="S22" s="46">
        <f t="shared" si="9"/>
        <v>2</v>
      </c>
      <c r="T22" s="46">
        <f t="shared" si="10"/>
        <v>0</v>
      </c>
      <c r="U22" s="46">
        <f t="shared" si="11"/>
        <v>29</v>
      </c>
      <c r="V22" s="51"/>
      <c r="Y22" s="27"/>
      <c r="AA22" s="37" t="s">
        <v>76</v>
      </c>
      <c r="AB22" s="37" t="s">
        <v>83</v>
      </c>
      <c r="AC22" s="37" t="s">
        <v>88</v>
      </c>
    </row>
    <row r="23" spans="1:33" ht="20.100000000000001" customHeight="1" x14ac:dyDescent="0.2">
      <c r="A23" s="27"/>
      <c r="B23" s="27"/>
      <c r="C23" s="27"/>
      <c r="D23" s="27"/>
      <c r="E23" s="27"/>
      <c r="F23" s="27"/>
      <c r="G23" s="27"/>
      <c r="H23" s="27"/>
      <c r="I23" s="27"/>
      <c r="Q23" s="27"/>
      <c r="Z23" s="42"/>
    </row>
    <row r="24" spans="1:33" ht="20.100000000000001" customHeight="1" x14ac:dyDescent="0.2">
      <c r="A24" s="27"/>
      <c r="B24"/>
      <c r="C24"/>
      <c r="J24" s="27"/>
      <c r="K24" s="27"/>
      <c r="L24" s="27"/>
      <c r="M24" s="27"/>
      <c r="N24" s="27"/>
      <c r="R24" s="27"/>
      <c r="S24" s="27"/>
      <c r="T24" s="27"/>
      <c r="U24" s="27"/>
      <c r="V24" s="27"/>
    </row>
    <row r="25" spans="1:33" ht="20.100000000000001" customHeight="1" x14ac:dyDescent="0.2">
      <c r="A25" s="27"/>
      <c r="B25" s="115" t="s">
        <v>131</v>
      </c>
      <c r="C25" s="115" t="s">
        <v>7</v>
      </c>
      <c r="J25" s="115" t="s">
        <v>111</v>
      </c>
      <c r="K25" s="115" t="s">
        <v>13</v>
      </c>
      <c r="L25" s="27"/>
      <c r="M25" s="27"/>
      <c r="N25" s="27"/>
      <c r="R25" s="115" t="s">
        <v>110</v>
      </c>
      <c r="S25" s="115" t="s">
        <v>19</v>
      </c>
      <c r="T25" s="27"/>
      <c r="U25" s="27"/>
      <c r="V25" s="27"/>
      <c r="X25" s="42">
        <f>45*0.8</f>
        <v>36</v>
      </c>
    </row>
    <row r="26" spans="1:33" ht="20.100000000000001" customHeight="1" x14ac:dyDescent="0.2">
      <c r="A26" s="27"/>
      <c r="B26" s="115" t="s">
        <v>112</v>
      </c>
      <c r="C26" s="115" t="s">
        <v>8</v>
      </c>
      <c r="J26" s="115" t="s">
        <v>113</v>
      </c>
      <c r="K26" s="115" t="s">
        <v>14</v>
      </c>
      <c r="L26" s="27"/>
      <c r="M26" s="27"/>
      <c r="N26" s="27"/>
      <c r="R26" s="115" t="s">
        <v>114</v>
      </c>
      <c r="S26" s="115" t="s">
        <v>20</v>
      </c>
      <c r="T26" s="27"/>
      <c r="U26" s="27"/>
      <c r="V26" s="27"/>
    </row>
    <row r="27" spans="1:33" s="42" customFormat="1" ht="20.100000000000001" customHeight="1" x14ac:dyDescent="0.2">
      <c r="A27" s="27"/>
      <c r="B27" s="115" t="s">
        <v>115</v>
      </c>
      <c r="C27" s="115" t="s">
        <v>9</v>
      </c>
      <c r="J27" s="115" t="s">
        <v>133</v>
      </c>
      <c r="K27" s="115" t="s">
        <v>15</v>
      </c>
      <c r="L27" s="27"/>
      <c r="M27" s="27"/>
      <c r="N27" s="27"/>
      <c r="R27" s="115" t="s">
        <v>120</v>
      </c>
      <c r="S27" s="115" t="s">
        <v>21</v>
      </c>
      <c r="T27" s="27"/>
      <c r="U27" s="27"/>
      <c r="V27" s="27"/>
      <c r="Z27" s="27"/>
      <c r="AA27"/>
      <c r="AB27"/>
      <c r="AC27"/>
      <c r="AD27" s="27"/>
      <c r="AE27" s="27"/>
      <c r="AF27" s="27"/>
      <c r="AG27" s="27"/>
    </row>
    <row r="28" spans="1:33" s="42" customFormat="1" ht="20.100000000000001" customHeight="1" x14ac:dyDescent="0.2">
      <c r="A28" s="27"/>
      <c r="B28" s="115" t="s">
        <v>118</v>
      </c>
      <c r="C28" s="115" t="s">
        <v>10</v>
      </c>
      <c r="J28" s="115" t="s">
        <v>134</v>
      </c>
      <c r="K28" s="115" t="s">
        <v>16</v>
      </c>
      <c r="L28" s="27"/>
      <c r="M28" s="27"/>
      <c r="N28" s="27"/>
      <c r="R28" s="115" t="s">
        <v>135</v>
      </c>
      <c r="S28" s="115" t="s">
        <v>22</v>
      </c>
      <c r="T28" s="27"/>
      <c r="U28" s="27"/>
      <c r="V28" s="27"/>
      <c r="Z28" s="27"/>
      <c r="AA28"/>
      <c r="AB28"/>
      <c r="AC28"/>
      <c r="AD28" s="27"/>
      <c r="AE28" s="27"/>
      <c r="AF28" s="27"/>
      <c r="AG28" s="27"/>
    </row>
    <row r="29" spans="1:33" s="42" customFormat="1" ht="20.100000000000001" customHeight="1" x14ac:dyDescent="0.2">
      <c r="A29" s="27"/>
      <c r="B29" s="115" t="s">
        <v>132</v>
      </c>
      <c r="C29" s="115" t="s">
        <v>11</v>
      </c>
      <c r="J29" s="115" t="s">
        <v>122</v>
      </c>
      <c r="K29" s="115" t="s">
        <v>17</v>
      </c>
      <c r="L29" s="27"/>
      <c r="M29" s="27"/>
      <c r="N29" s="27"/>
      <c r="R29" s="115" t="s">
        <v>124</v>
      </c>
      <c r="S29" s="115" t="s">
        <v>23</v>
      </c>
      <c r="T29" s="27"/>
      <c r="U29" s="27"/>
      <c r="V29" s="27"/>
      <c r="Z29" s="27"/>
      <c r="AA29"/>
      <c r="AB29"/>
      <c r="AC29"/>
      <c r="AD29" s="27"/>
      <c r="AE29" s="27"/>
      <c r="AF29" s="27"/>
      <c r="AG29" s="27"/>
    </row>
    <row r="30" spans="1:33" s="42" customFormat="1" ht="20.100000000000001" customHeight="1" x14ac:dyDescent="0.2">
      <c r="A30" s="27"/>
      <c r="B30" s="115" t="s">
        <v>123</v>
      </c>
      <c r="C30" s="115" t="s">
        <v>12</v>
      </c>
      <c r="J30" s="115" t="s">
        <v>125</v>
      </c>
      <c r="K30" s="115" t="s">
        <v>18</v>
      </c>
      <c r="L30" s="27"/>
      <c r="M30" s="27"/>
      <c r="N30" s="27"/>
      <c r="R30" s="115" t="s">
        <v>126</v>
      </c>
      <c r="S30" s="115" t="s">
        <v>24</v>
      </c>
      <c r="T30" s="27"/>
      <c r="U30" s="27"/>
      <c r="V30" s="27"/>
      <c r="Z30" s="27"/>
      <c r="AA30"/>
      <c r="AB30"/>
      <c r="AC30"/>
      <c r="AD30" s="27"/>
      <c r="AE30" s="27"/>
      <c r="AF30" s="27"/>
      <c r="AG30" s="27"/>
    </row>
    <row r="31" spans="1:33" s="42" customFormat="1" ht="20.100000000000001" customHeight="1" x14ac:dyDescent="0.2">
      <c r="A31" s="27"/>
      <c r="J31" s="27"/>
      <c r="K31" s="27"/>
      <c r="L31" s="27"/>
      <c r="M31" s="27"/>
      <c r="N31" s="27"/>
      <c r="R31" s="27"/>
      <c r="S31" s="27"/>
      <c r="T31" s="27"/>
      <c r="U31" s="27"/>
      <c r="V31" s="27"/>
      <c r="Z31" s="27"/>
      <c r="AA31"/>
      <c r="AB31"/>
      <c r="AC31"/>
      <c r="AD31" s="27"/>
      <c r="AE31" s="27"/>
      <c r="AF31" s="27"/>
      <c r="AG31" s="27"/>
    </row>
    <row r="32" spans="1:33" s="42" customFormat="1" x14ac:dyDescent="0.2">
      <c r="A32" s="27"/>
      <c r="J32" s="27"/>
      <c r="R32" s="27"/>
      <c r="Z32" s="27"/>
      <c r="AA32"/>
      <c r="AB32"/>
      <c r="AC32"/>
      <c r="AD32" s="27"/>
      <c r="AE32" s="27"/>
      <c r="AF32" s="27"/>
      <c r="AG32" s="27"/>
    </row>
    <row r="33" spans="10:33" s="42" customFormat="1" x14ac:dyDescent="0.2">
      <c r="J33" s="27"/>
      <c r="R33" s="27"/>
      <c r="Z33" s="27"/>
      <c r="AA33"/>
      <c r="AB33"/>
      <c r="AC33"/>
      <c r="AD33" s="27"/>
      <c r="AE33" s="27"/>
      <c r="AF33" s="27"/>
      <c r="AG33" s="27"/>
    </row>
    <row r="34" spans="10:33" s="42" customFormat="1" x14ac:dyDescent="0.2">
      <c r="J34" s="27"/>
      <c r="R34" s="27"/>
      <c r="Z34" s="27"/>
      <c r="AA34"/>
      <c r="AB34"/>
      <c r="AC34"/>
      <c r="AD34" s="27"/>
      <c r="AE34" s="27"/>
      <c r="AF34" s="27"/>
      <c r="AG34" s="27"/>
    </row>
    <row r="35" spans="10:33" s="42" customFormat="1" x14ac:dyDescent="0.2">
      <c r="J35" s="27"/>
      <c r="R35" s="27"/>
      <c r="Z35" s="27"/>
      <c r="AA35"/>
      <c r="AB35"/>
      <c r="AC35"/>
      <c r="AD35" s="27"/>
      <c r="AE35" s="27"/>
      <c r="AF35" s="27"/>
      <c r="AG35" s="27"/>
    </row>
    <row r="36" spans="10:33" s="42" customFormat="1" x14ac:dyDescent="0.2">
      <c r="J36" s="27"/>
      <c r="R36" s="27"/>
      <c r="Z36" s="27"/>
      <c r="AA36"/>
      <c r="AB36"/>
      <c r="AC36"/>
      <c r="AD36" s="27"/>
      <c r="AE36" s="27"/>
      <c r="AF36" s="27"/>
      <c r="AG36" s="27"/>
    </row>
    <row r="37" spans="10:33" s="42" customFormat="1" x14ac:dyDescent="0.2">
      <c r="J37" s="27"/>
      <c r="R37" s="27"/>
      <c r="Z37" s="27"/>
      <c r="AA37"/>
      <c r="AB37"/>
      <c r="AC37"/>
      <c r="AD37" s="27"/>
      <c r="AE37" s="27"/>
      <c r="AF37" s="27"/>
      <c r="AG37" s="27"/>
    </row>
    <row r="38" spans="10:33" s="42" customFormat="1" x14ac:dyDescent="0.2">
      <c r="J38" s="27"/>
      <c r="R38" s="27"/>
      <c r="Z38" s="27"/>
      <c r="AA38"/>
      <c r="AB38"/>
      <c r="AC38"/>
      <c r="AD38" s="27"/>
      <c r="AE38" s="27"/>
      <c r="AF38" s="27"/>
      <c r="AG38" s="27"/>
    </row>
    <row r="39" spans="10:33" s="42" customFormat="1" x14ac:dyDescent="0.2">
      <c r="J39" s="27"/>
      <c r="R39" s="27"/>
      <c r="Z39" s="27"/>
      <c r="AA39"/>
      <c r="AB39"/>
      <c r="AC39"/>
      <c r="AD39" s="27"/>
      <c r="AE39" s="27"/>
      <c r="AF39" s="27"/>
      <c r="AG39" s="27"/>
    </row>
    <row r="40" spans="10:33" s="42" customFormat="1" x14ac:dyDescent="0.2">
      <c r="J40" s="27"/>
      <c r="R40" s="27"/>
      <c r="Z40" s="27"/>
      <c r="AA40"/>
      <c r="AB40"/>
      <c r="AC40"/>
      <c r="AD40" s="27"/>
      <c r="AE40" s="27"/>
      <c r="AF40" s="27"/>
      <c r="AG40" s="27"/>
    </row>
    <row r="41" spans="10:33" s="42" customFormat="1" x14ac:dyDescent="0.2">
      <c r="J41" s="27"/>
      <c r="R41" s="27"/>
      <c r="Z41" s="27"/>
      <c r="AA41"/>
      <c r="AB41"/>
      <c r="AC41"/>
      <c r="AD41" s="27"/>
      <c r="AE41" s="27"/>
      <c r="AF41" s="27"/>
      <c r="AG41" s="27"/>
    </row>
    <row r="42" spans="10:33" s="42" customFormat="1" x14ac:dyDescent="0.2">
      <c r="J42" s="27"/>
      <c r="R42" s="27"/>
      <c r="Z42" s="27"/>
      <c r="AA42"/>
      <c r="AB42"/>
      <c r="AC42"/>
      <c r="AD42" s="27"/>
      <c r="AE42" s="27"/>
      <c r="AF42" s="27"/>
      <c r="AG42" s="27"/>
    </row>
    <row r="43" spans="10:33" s="42" customFormat="1" x14ac:dyDescent="0.2">
      <c r="J43" s="27"/>
      <c r="R43" s="27"/>
      <c r="Z43" s="27"/>
      <c r="AA43"/>
      <c r="AB43"/>
      <c r="AC43"/>
      <c r="AD43" s="27"/>
      <c r="AE43" s="27"/>
      <c r="AF43" s="27"/>
      <c r="AG43" s="27"/>
    </row>
    <row r="44" spans="10:33" s="42" customFormat="1" x14ac:dyDescent="0.2">
      <c r="J44" s="27"/>
      <c r="R44" s="27"/>
      <c r="Z44" s="27"/>
      <c r="AA44"/>
      <c r="AB44"/>
      <c r="AC44"/>
      <c r="AD44" s="27"/>
      <c r="AE44" s="27"/>
      <c r="AF44" s="27"/>
      <c r="AG44" s="27"/>
    </row>
    <row r="45" spans="10:33" s="42" customFormat="1" x14ac:dyDescent="0.2">
      <c r="J45" s="27"/>
      <c r="R45" s="27"/>
      <c r="Z45" s="27"/>
      <c r="AA45"/>
      <c r="AB45"/>
      <c r="AC45"/>
      <c r="AD45" s="27"/>
      <c r="AE45" s="27"/>
      <c r="AF45" s="27"/>
      <c r="AG45" s="27"/>
    </row>
    <row r="46" spans="10:33" s="42" customFormat="1" x14ac:dyDescent="0.2">
      <c r="J46" s="27"/>
      <c r="R46" s="27"/>
      <c r="Z46" s="27"/>
      <c r="AA46"/>
      <c r="AB46"/>
      <c r="AC46"/>
      <c r="AD46" s="27"/>
      <c r="AE46" s="27"/>
      <c r="AF46" s="27"/>
      <c r="AG46" s="27"/>
    </row>
    <row r="47" spans="10:33" s="42" customFormat="1" x14ac:dyDescent="0.2">
      <c r="J47" s="27"/>
      <c r="R47" s="27"/>
      <c r="Z47" s="27"/>
      <c r="AA47"/>
      <c r="AB47"/>
      <c r="AC47"/>
      <c r="AD47" s="27"/>
      <c r="AE47" s="27"/>
      <c r="AF47" s="27"/>
      <c r="AG47" s="27"/>
    </row>
    <row r="48" spans="10:33" s="42" customFormat="1" x14ac:dyDescent="0.2">
      <c r="J48" s="27"/>
      <c r="R48" s="27"/>
      <c r="Z48" s="27"/>
      <c r="AA48"/>
      <c r="AB48"/>
      <c r="AC48"/>
      <c r="AD48" s="27"/>
      <c r="AE48" s="27"/>
      <c r="AF48" s="27"/>
      <c r="AG48" s="27"/>
    </row>
  </sheetData>
  <mergeCells count="5">
    <mergeCell ref="B1:X1"/>
    <mergeCell ref="B2:X2"/>
    <mergeCell ref="B4:X4"/>
    <mergeCell ref="C5:U5"/>
    <mergeCell ref="AA15:AC15"/>
  </mergeCells>
  <pageMargins left="0.27" right="0.26" top="0.2" bottom="0.28999999999999998" header="0.17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2"/>
  <sheetViews>
    <sheetView zoomScale="90" zoomScaleNormal="90" workbookViewId="0">
      <selection activeCell="B1" sqref="B1:M22"/>
    </sheetView>
  </sheetViews>
  <sheetFormatPr defaultRowHeight="12.75" x14ac:dyDescent="0.2"/>
  <cols>
    <col min="2" max="2" width="4.7109375" customWidth="1"/>
    <col min="3" max="3" width="22.5703125" customWidth="1"/>
    <col min="4" max="4" width="2.85546875" customWidth="1"/>
    <col min="5" max="5" width="22.5703125" customWidth="1"/>
    <col min="6" max="6" width="4.7109375" customWidth="1"/>
    <col min="7" max="7" width="22.5703125" customWidth="1"/>
    <col min="8" max="8" width="2.85546875" customWidth="1"/>
    <col min="9" max="9" width="23.42578125" customWidth="1"/>
    <col min="10" max="10" width="4.7109375" customWidth="1"/>
    <col min="11" max="11" width="22.5703125" customWidth="1"/>
    <col min="12" max="12" width="2.85546875" customWidth="1"/>
    <col min="13" max="13" width="23.42578125" customWidth="1"/>
  </cols>
  <sheetData>
    <row r="1" spans="2:13" ht="27.75" x14ac:dyDescent="0.4">
      <c r="B1" s="89" t="s">
        <v>30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2:13" ht="18" x14ac:dyDescent="0.25">
      <c r="B2" s="91" t="s">
        <v>37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2:13" ht="7.5" customHeight="1" x14ac:dyDescent="0.2">
      <c r="B3" s="27"/>
      <c r="C3" s="27"/>
      <c r="D3" s="27"/>
      <c r="E3" s="27"/>
      <c r="F3" s="27"/>
      <c r="G3" s="27"/>
      <c r="H3" s="27"/>
      <c r="I3" s="27"/>
    </row>
    <row r="4" spans="2:13" ht="18" x14ac:dyDescent="0.25">
      <c r="B4" s="91" t="s">
        <v>31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</row>
    <row r="5" spans="2:13" ht="18" x14ac:dyDescent="0.25">
      <c r="B5" s="28" t="s">
        <v>90</v>
      </c>
      <c r="C5" s="29"/>
      <c r="D5" s="29"/>
      <c r="E5" s="29"/>
      <c r="F5" s="29"/>
      <c r="G5" s="29"/>
      <c r="H5" s="29"/>
      <c r="I5" s="29"/>
    </row>
    <row r="6" spans="2:13" ht="15" customHeight="1" x14ac:dyDescent="0.4">
      <c r="B6" s="30"/>
      <c r="C6" s="90" t="s">
        <v>89</v>
      </c>
      <c r="D6" s="90"/>
      <c r="E6" s="90"/>
      <c r="F6" s="31"/>
      <c r="G6" s="90" t="s">
        <v>34</v>
      </c>
      <c r="H6" s="90"/>
      <c r="I6" s="90"/>
      <c r="K6" s="90" t="s">
        <v>36</v>
      </c>
      <c r="L6" s="90"/>
      <c r="M6" s="90"/>
    </row>
    <row r="7" spans="2:13" ht="26.25" customHeight="1" x14ac:dyDescent="0.2">
      <c r="B7" s="32" t="s">
        <v>35</v>
      </c>
      <c r="C7" s="38" t="str">
        <f>Boats!F4</f>
        <v>Orange/1,2,3</v>
      </c>
      <c r="D7" s="39"/>
      <c r="E7" s="38" t="str">
        <f>Boats!F5</f>
        <v>Light Blue/4,5,6</v>
      </c>
      <c r="F7" s="32" t="s">
        <v>35</v>
      </c>
      <c r="G7" s="38" t="str">
        <f>Boats!F6</f>
        <v>Red/7,8,9</v>
      </c>
      <c r="H7" s="39"/>
      <c r="I7" s="38" t="str">
        <f>Boats!F7</f>
        <v>Blue/10,11,12</v>
      </c>
      <c r="J7" s="32" t="s">
        <v>35</v>
      </c>
      <c r="K7" s="38" t="str">
        <f>Boats!F8</f>
        <v>Yellow/1,2,3</v>
      </c>
      <c r="L7" s="39"/>
      <c r="M7" s="38" t="str">
        <f>Boats!F9</f>
        <v>Blue/4,5,6</v>
      </c>
    </row>
    <row r="8" spans="2:13" x14ac:dyDescent="0.2">
      <c r="B8" s="7">
        <v>1</v>
      </c>
      <c r="C8" s="8" t="str">
        <f>VLOOKUP($B8,'Round 3'!$C$103:$E$678,2,FALSE)</f>
        <v>1st Gold</v>
      </c>
      <c r="D8" s="8" t="s">
        <v>3</v>
      </c>
      <c r="E8" s="9" t="str">
        <f>VLOOKUP($B8,'Round 3'!$C$103:$E$678,3,FALSE)</f>
        <v>2nd Gold</v>
      </c>
      <c r="F8" s="7">
        <v>2</v>
      </c>
      <c r="G8" s="8" t="str">
        <f>VLOOKUP($F8,'Round 3'!$C$103:$E$678,2,FALSE)</f>
        <v>6th Gold</v>
      </c>
      <c r="H8" s="8" t="s">
        <v>3</v>
      </c>
      <c r="I8" s="9" t="str">
        <f>VLOOKUP($F8,'Round 3'!$C$103:$E$678,3,FALSE)</f>
        <v>2nd Silver</v>
      </c>
      <c r="J8" s="7">
        <v>3</v>
      </c>
      <c r="K8" s="8" t="str">
        <f>VLOOKUP($J8,'Round 3'!$C$103:$E$678,2,FALSE)</f>
        <v>6th Silver</v>
      </c>
      <c r="L8" s="8" t="s">
        <v>3</v>
      </c>
      <c r="M8" s="9" t="str">
        <f>VLOOKUP($J8,'Round 3'!$C$103:$E$678,3,FALSE)</f>
        <v>2nd Bronze</v>
      </c>
    </row>
    <row r="9" spans="2:13" x14ac:dyDescent="0.2">
      <c r="B9" s="7">
        <v>4</v>
      </c>
      <c r="C9" s="8" t="str">
        <f>VLOOKUP($B9,'Round 3'!$C$103:$E$678,2,FALSE)</f>
        <v>1st Gold</v>
      </c>
      <c r="D9" s="8" t="s">
        <v>3</v>
      </c>
      <c r="E9" s="9" t="str">
        <f>VLOOKUP($B9,'Round 3'!$C$103:$E$678,3,FALSE)</f>
        <v>3rd Gold</v>
      </c>
      <c r="F9" s="7">
        <v>5</v>
      </c>
      <c r="G9" s="8" t="str">
        <f>VLOOKUP($F9,'Round 3'!$C$103:$E$678,2,FALSE)</f>
        <v>6th Gold</v>
      </c>
      <c r="H9" s="8" t="s">
        <v>3</v>
      </c>
      <c r="I9" s="9" t="str">
        <f>VLOOKUP($F9,'Round 3'!$C$103:$E$678,3,FALSE)</f>
        <v>3rd Silver</v>
      </c>
      <c r="J9" s="7">
        <v>6</v>
      </c>
      <c r="K9" s="8" t="str">
        <f>VLOOKUP($J9,'Round 3'!$C$103:$E$678,2,FALSE)</f>
        <v>6th Silver</v>
      </c>
      <c r="L9" s="8" t="s">
        <v>3</v>
      </c>
      <c r="M9" s="9" t="str">
        <f>VLOOKUP($J9,'Round 3'!$C$103:$E$678,3,FALSE)</f>
        <v>3rd Bronze</v>
      </c>
    </row>
    <row r="10" spans="2:13" x14ac:dyDescent="0.2">
      <c r="B10" s="7">
        <v>7</v>
      </c>
      <c r="C10" s="8" t="str">
        <f>VLOOKUP($B10,'Round 3'!$C$103:$E$678,2,FALSE)</f>
        <v>1st Gold</v>
      </c>
      <c r="D10" s="8" t="s">
        <v>3</v>
      </c>
      <c r="E10" s="9" t="str">
        <f>VLOOKUP($B10,'Round 3'!$C$103:$E$678,3,FALSE)</f>
        <v>4th Gold</v>
      </c>
      <c r="F10" s="7">
        <v>8</v>
      </c>
      <c r="G10" s="8" t="str">
        <f>VLOOKUP($F10,'Round 3'!$C$103:$E$678,2,FALSE)</f>
        <v>6th Gold</v>
      </c>
      <c r="H10" s="8" t="s">
        <v>3</v>
      </c>
      <c r="I10" s="9" t="str">
        <f>VLOOKUP($F10,'Round 3'!$C$103:$E$678,3,FALSE)</f>
        <v>4th Silver</v>
      </c>
      <c r="J10" s="7">
        <v>9</v>
      </c>
      <c r="K10" s="8" t="str">
        <f>VLOOKUP($J10,'Round 3'!$C$103:$E$678,2,FALSE)</f>
        <v>6th Silver</v>
      </c>
      <c r="L10" s="8" t="s">
        <v>3</v>
      </c>
      <c r="M10" s="9" t="str">
        <f>VLOOKUP($J10,'Round 3'!$C$103:$E$678,3,FALSE)</f>
        <v>4th Bronze</v>
      </c>
    </row>
    <row r="11" spans="2:13" x14ac:dyDescent="0.2">
      <c r="B11" s="7">
        <v>10</v>
      </c>
      <c r="C11" s="8" t="str">
        <f>VLOOKUP($B11,'Round 3'!$C$103:$E$678,2,FALSE)</f>
        <v>3rd Gold</v>
      </c>
      <c r="D11" s="8" t="s">
        <v>3</v>
      </c>
      <c r="E11" s="9" t="str">
        <f>VLOOKUP($B11,'Round 3'!$C$103:$E$678,3,FALSE)</f>
        <v>4th Gold</v>
      </c>
      <c r="F11" s="7">
        <v>11</v>
      </c>
      <c r="G11" s="8" t="str">
        <f>VLOOKUP($F11,'Round 3'!$C$103:$E$678,2,FALSE)</f>
        <v>3rd Silver</v>
      </c>
      <c r="H11" s="8" t="s">
        <v>3</v>
      </c>
      <c r="I11" s="9" t="str">
        <f>VLOOKUP($F11,'Round 3'!$C$103:$E$678,3,FALSE)</f>
        <v>4th Silver</v>
      </c>
      <c r="J11" s="7">
        <v>12</v>
      </c>
      <c r="K11" s="8" t="str">
        <f>VLOOKUP($J11,'Round 3'!$C$103:$E$678,2,FALSE)</f>
        <v>3rd Bronze</v>
      </c>
      <c r="L11" s="8" t="s">
        <v>3</v>
      </c>
      <c r="M11" s="9" t="str">
        <f>VLOOKUP($J11,'Round 3'!$C$103:$E$678,3,FALSE)</f>
        <v>4th Bronze</v>
      </c>
    </row>
    <row r="12" spans="2:13" x14ac:dyDescent="0.2">
      <c r="B12" s="7">
        <v>13</v>
      </c>
      <c r="C12" s="8" t="str">
        <f>VLOOKUP($B12,'Round 3'!$C$103:$E$678,2,FALSE)</f>
        <v>3rd Gold</v>
      </c>
      <c r="D12" s="8" t="s">
        <v>3</v>
      </c>
      <c r="E12" s="9" t="str">
        <f>VLOOKUP($B12,'Round 3'!$C$103:$E$678,3,FALSE)</f>
        <v>2nd Gold</v>
      </c>
      <c r="F12" s="7">
        <v>14</v>
      </c>
      <c r="G12" s="8" t="str">
        <f>VLOOKUP($F12,'Round 3'!$C$103:$E$678,2,FALSE)</f>
        <v>3rd Silver</v>
      </c>
      <c r="H12" s="8" t="s">
        <v>3</v>
      </c>
      <c r="I12" s="9" t="str">
        <f>VLOOKUP($F12,'Round 3'!$C$103:$E$678,3,FALSE)</f>
        <v>2nd Silver</v>
      </c>
      <c r="J12" s="7">
        <v>15</v>
      </c>
      <c r="K12" s="8" t="str">
        <f>VLOOKUP($J12,'Round 3'!$C$103:$E$678,2,FALSE)</f>
        <v>3rd Bronze</v>
      </c>
      <c r="L12" s="8" t="s">
        <v>3</v>
      </c>
      <c r="M12" s="9" t="str">
        <f>VLOOKUP($J12,'Round 3'!$C$103:$E$678,3,FALSE)</f>
        <v>2nd Bronze</v>
      </c>
    </row>
    <row r="13" spans="2:13" x14ac:dyDescent="0.2">
      <c r="B13" s="7">
        <v>16</v>
      </c>
      <c r="C13" s="8" t="str">
        <f>VLOOKUP($B13,'Round 3'!$C$103:$E$678,2,FALSE)</f>
        <v>4th Gold</v>
      </c>
      <c r="D13" s="8" t="s">
        <v>3</v>
      </c>
      <c r="E13" s="9" t="str">
        <f>VLOOKUP($B13,'Round 3'!$C$103:$E$678,3,FALSE)</f>
        <v>2nd Gold</v>
      </c>
      <c r="F13" s="7">
        <v>17</v>
      </c>
      <c r="G13" s="8" t="str">
        <f>VLOOKUP($F13,'Round 3'!$C$103:$E$678,2,FALSE)</f>
        <v>4th Silver</v>
      </c>
      <c r="H13" s="8" t="s">
        <v>3</v>
      </c>
      <c r="I13" s="9" t="str">
        <f>VLOOKUP($F13,'Round 3'!$C$103:$E$678,3,FALSE)</f>
        <v>2nd Silver</v>
      </c>
      <c r="J13" s="7">
        <v>18</v>
      </c>
      <c r="K13" s="8" t="str">
        <f>VLOOKUP($J13,'Round 3'!$C$103:$E$678,2,FALSE)</f>
        <v>4th Bronze</v>
      </c>
      <c r="L13" s="8" t="s">
        <v>3</v>
      </c>
      <c r="M13" s="9" t="str">
        <f>VLOOKUP($J13,'Round 3'!$C$103:$E$678,3,FALSE)</f>
        <v>2nd Bronze</v>
      </c>
    </row>
    <row r="14" spans="2:13" x14ac:dyDescent="0.2">
      <c r="B14" s="7">
        <v>19</v>
      </c>
      <c r="C14" s="8" t="str">
        <f>VLOOKUP($B14,'Round 3'!$C$103:$E$678,2,FALSE)</f>
        <v>4th Gold</v>
      </c>
      <c r="D14" s="8" t="s">
        <v>3</v>
      </c>
      <c r="E14" s="9" t="str">
        <f>VLOOKUP($B14,'Round 3'!$C$103:$E$678,3,FALSE)</f>
        <v>5th Gold</v>
      </c>
      <c r="F14" s="7">
        <v>20</v>
      </c>
      <c r="G14" s="8" t="str">
        <f>VLOOKUP($F14,'Round 3'!$C$103:$E$678,2,FALSE)</f>
        <v>4th Silver</v>
      </c>
      <c r="H14" s="8" t="s">
        <v>3</v>
      </c>
      <c r="I14" s="9" t="str">
        <f>VLOOKUP($F14,'Round 3'!$C$103:$E$678,3,FALSE)</f>
        <v>5th Silver</v>
      </c>
      <c r="J14" s="7">
        <v>21</v>
      </c>
      <c r="K14" s="8" t="str">
        <f>VLOOKUP($J14,'Round 3'!$C$103:$E$678,2,FALSE)</f>
        <v>4th Bronze</v>
      </c>
      <c r="L14" s="8" t="s">
        <v>3</v>
      </c>
      <c r="M14" s="9" t="str">
        <f>VLOOKUP($J14,'Round 3'!$C$103:$E$678,3,FALSE)</f>
        <v>5th Bronze</v>
      </c>
    </row>
    <row r="15" spans="2:13" x14ac:dyDescent="0.2">
      <c r="B15" s="7">
        <v>22</v>
      </c>
      <c r="C15" s="8" t="str">
        <f>VLOOKUP($B15,'Round 3'!$C$103:$E$678,2,FALSE)</f>
        <v>1st Gold</v>
      </c>
      <c r="D15" s="8" t="s">
        <v>3</v>
      </c>
      <c r="E15" s="9" t="str">
        <f>VLOOKUP($B15,'Round 3'!$C$103:$E$678,3,FALSE)</f>
        <v>5th Gold</v>
      </c>
      <c r="F15" s="7">
        <v>23</v>
      </c>
      <c r="G15" s="8" t="str">
        <f>VLOOKUP($F15,'Round 3'!$C$103:$E$678,2,FALSE)</f>
        <v>6th Gold</v>
      </c>
      <c r="H15" s="8" t="s">
        <v>3</v>
      </c>
      <c r="I15" s="9" t="str">
        <f>VLOOKUP($F15,'Round 3'!$C$103:$E$678,3,FALSE)</f>
        <v>5th Silver</v>
      </c>
      <c r="J15" s="7">
        <v>24</v>
      </c>
      <c r="K15" s="8" t="str">
        <f>VLOOKUP($J15,'Round 3'!$C$103:$E$678,2,FALSE)</f>
        <v>6th Silver</v>
      </c>
      <c r="L15" s="8" t="s">
        <v>3</v>
      </c>
      <c r="M15" s="9" t="str">
        <f>VLOOKUP($J15,'Round 3'!$C$103:$E$678,3,FALSE)</f>
        <v>5th Bronze</v>
      </c>
    </row>
    <row r="16" spans="2:13" x14ac:dyDescent="0.2">
      <c r="B16" s="7">
        <v>25</v>
      </c>
      <c r="C16" s="8" t="str">
        <f>VLOOKUP($B16,'Round 3'!$C$103:$E$678,2,FALSE)</f>
        <v>1st Gold</v>
      </c>
      <c r="D16" s="8" t="s">
        <v>3</v>
      </c>
      <c r="E16" s="9" t="str">
        <f>VLOOKUP($B16,'Round 3'!$C$103:$E$678,3,FALSE)</f>
        <v>1st Silver</v>
      </c>
      <c r="F16" s="7">
        <v>26</v>
      </c>
      <c r="G16" s="8" t="str">
        <f>VLOOKUP($F16,'Round 3'!$C$103:$E$678,2,FALSE)</f>
        <v>6th Gold</v>
      </c>
      <c r="H16" s="8" t="s">
        <v>3</v>
      </c>
      <c r="I16" s="9" t="str">
        <f>VLOOKUP($F16,'Round 3'!$C$103:$E$678,3,FALSE)</f>
        <v>1st Bronze</v>
      </c>
      <c r="J16" s="7">
        <v>27</v>
      </c>
      <c r="K16" s="8" t="str">
        <f>VLOOKUP($J16,'Round 3'!$C$103:$E$678,2,FALSE)</f>
        <v>6th Silver</v>
      </c>
      <c r="L16" s="8" t="s">
        <v>3</v>
      </c>
      <c r="M16" s="9" t="str">
        <f>VLOOKUP($J16,'Round 3'!$C$103:$E$678,3,FALSE)</f>
        <v>6th Bronze</v>
      </c>
    </row>
    <row r="17" spans="2:13" x14ac:dyDescent="0.2">
      <c r="B17" s="7">
        <v>28</v>
      </c>
      <c r="C17" s="8" t="str">
        <f>VLOOKUP($B17,'Round 3'!$C$103:$E$678,2,FALSE)</f>
        <v>2nd Gold</v>
      </c>
      <c r="D17" s="8" t="s">
        <v>3</v>
      </c>
      <c r="E17" s="9" t="str">
        <f>VLOOKUP($B17,'Round 3'!$C$103:$E$678,3,FALSE)</f>
        <v>1st Silver</v>
      </c>
      <c r="F17" s="7">
        <v>29</v>
      </c>
      <c r="G17" s="8" t="str">
        <f>VLOOKUP($F17,'Round 3'!$C$103:$E$678,2,FALSE)</f>
        <v>2nd Silver</v>
      </c>
      <c r="H17" s="8" t="s">
        <v>3</v>
      </c>
      <c r="I17" s="9" t="str">
        <f>VLOOKUP($F17,'Round 3'!$C$103:$E$678,3,FALSE)</f>
        <v>1st Bronze</v>
      </c>
      <c r="J17" s="7">
        <v>30</v>
      </c>
      <c r="K17" s="8" t="str">
        <f>VLOOKUP($J17,'Round 3'!$C$103:$E$678,2,FALSE)</f>
        <v>2nd Bronze</v>
      </c>
      <c r="L17" s="8" t="s">
        <v>3</v>
      </c>
      <c r="M17" s="9" t="str">
        <f>VLOOKUP($J17,'Round 3'!$C$103:$E$678,3,FALSE)</f>
        <v>6th Bronze</v>
      </c>
    </row>
    <row r="18" spans="2:13" x14ac:dyDescent="0.2">
      <c r="B18" s="7">
        <v>31</v>
      </c>
      <c r="C18" s="8" t="str">
        <f>VLOOKUP($B18,'Round 3'!$C$103:$E$678,2,FALSE)</f>
        <v>2nd Gold</v>
      </c>
      <c r="D18" s="8" t="s">
        <v>3</v>
      </c>
      <c r="E18" s="9" t="str">
        <f>VLOOKUP($B18,'Round 3'!$C$103:$E$678,3,FALSE)</f>
        <v>5th Gold</v>
      </c>
      <c r="F18" s="7">
        <v>32</v>
      </c>
      <c r="G18" s="8" t="str">
        <f>VLOOKUP($F18,'Round 3'!$C$103:$E$678,2,FALSE)</f>
        <v>2nd Silver</v>
      </c>
      <c r="H18" s="8" t="s">
        <v>3</v>
      </c>
      <c r="I18" s="9" t="str">
        <f>VLOOKUP($F18,'Round 3'!$C$103:$E$678,3,FALSE)</f>
        <v>5th Silver</v>
      </c>
      <c r="J18" s="7">
        <v>33</v>
      </c>
      <c r="K18" s="8" t="str">
        <f>VLOOKUP($J18,'Round 3'!$C$103:$E$678,2,FALSE)</f>
        <v>2nd Bronze</v>
      </c>
      <c r="L18" s="8" t="s">
        <v>3</v>
      </c>
      <c r="M18" s="9" t="str">
        <f>VLOOKUP($J18,'Round 3'!$C$103:$E$678,3,FALSE)</f>
        <v>5th Bronze</v>
      </c>
    </row>
    <row r="19" spans="2:13" x14ac:dyDescent="0.2">
      <c r="B19" s="7">
        <v>34</v>
      </c>
      <c r="C19" s="8" t="str">
        <f>VLOOKUP($B19,'Round 3'!$C$103:$E$678,2,FALSE)</f>
        <v>3rd Gold</v>
      </c>
      <c r="D19" s="8" t="s">
        <v>3</v>
      </c>
      <c r="E19" s="9" t="str">
        <f>VLOOKUP($B19,'Round 3'!$C$103:$E$678,3,FALSE)</f>
        <v>5th Gold</v>
      </c>
      <c r="F19" s="7">
        <v>35</v>
      </c>
      <c r="G19" s="8" t="str">
        <f>VLOOKUP($F19,'Round 3'!$C$103:$E$678,2,FALSE)</f>
        <v>3rd Silver</v>
      </c>
      <c r="H19" s="8" t="s">
        <v>3</v>
      </c>
      <c r="I19" s="9" t="str">
        <f>VLOOKUP($F19,'Round 3'!$C$103:$E$678,3,FALSE)</f>
        <v>5th Silver</v>
      </c>
      <c r="J19" s="7">
        <v>36</v>
      </c>
      <c r="K19" s="8" t="str">
        <f>VLOOKUP($J19,'Round 3'!$C$103:$E$678,2,FALSE)</f>
        <v>3rd Bronze</v>
      </c>
      <c r="L19" s="8" t="s">
        <v>3</v>
      </c>
      <c r="M19" s="9" t="str">
        <f>VLOOKUP($J19,'Round 3'!$C$103:$E$678,3,FALSE)</f>
        <v>5th Bronze</v>
      </c>
    </row>
    <row r="20" spans="2:13" x14ac:dyDescent="0.2">
      <c r="B20" s="7">
        <v>37</v>
      </c>
      <c r="C20" s="8" t="str">
        <f>VLOOKUP($B20,'Round 3'!$C$103:$E$678,2,FALSE)</f>
        <v>3rd Gold</v>
      </c>
      <c r="D20" s="8" t="s">
        <v>3</v>
      </c>
      <c r="E20" s="9" t="str">
        <f>VLOOKUP($B20,'Round 3'!$C$103:$E$678,3,FALSE)</f>
        <v>1st Silver</v>
      </c>
      <c r="F20" s="7">
        <v>38</v>
      </c>
      <c r="G20" s="8" t="str">
        <f>VLOOKUP($F20,'Round 3'!$C$103:$E$678,2,FALSE)</f>
        <v>3rd Silver</v>
      </c>
      <c r="H20" s="8" t="s">
        <v>3</v>
      </c>
      <c r="I20" s="9" t="str">
        <f>VLOOKUP($F20,'Round 3'!$C$103:$E$678,3,FALSE)</f>
        <v>1st Bronze</v>
      </c>
      <c r="J20" s="7">
        <v>39</v>
      </c>
      <c r="K20" s="8" t="str">
        <f>VLOOKUP($J20,'Round 3'!$C$103:$E$678,2,FALSE)</f>
        <v>3rd Bronze</v>
      </c>
      <c r="L20" s="8" t="s">
        <v>3</v>
      </c>
      <c r="M20" s="9" t="str">
        <f>VLOOKUP($J20,'Round 3'!$C$103:$E$678,3,FALSE)</f>
        <v>6th Bronze</v>
      </c>
    </row>
    <row r="21" spans="2:13" x14ac:dyDescent="0.2">
      <c r="B21" s="7">
        <v>40</v>
      </c>
      <c r="C21" s="8" t="str">
        <f>VLOOKUP($B21,'Round 3'!$C$103:$E$678,2,FALSE)</f>
        <v>4th Gold</v>
      </c>
      <c r="D21" s="8" t="s">
        <v>3</v>
      </c>
      <c r="E21" s="9" t="str">
        <f>VLOOKUP($B21,'Round 3'!$C$103:$E$678,3,FALSE)</f>
        <v>1st Silver</v>
      </c>
      <c r="F21" s="7">
        <v>41</v>
      </c>
      <c r="G21" s="8" t="str">
        <f>VLOOKUP($F21,'Round 3'!$C$103:$E$678,2,FALSE)</f>
        <v>4th Silver</v>
      </c>
      <c r="H21" s="8" t="s">
        <v>3</v>
      </c>
      <c r="I21" s="9" t="str">
        <f>VLOOKUP($F21,'Round 3'!$C$103:$E$678,3,FALSE)</f>
        <v>1st Bronze</v>
      </c>
      <c r="J21" s="7">
        <v>42</v>
      </c>
      <c r="K21" s="8" t="str">
        <f>VLOOKUP($J21,'Round 3'!$C$103:$E$678,2,FALSE)</f>
        <v>4th Bronze</v>
      </c>
      <c r="L21" s="8" t="s">
        <v>3</v>
      </c>
      <c r="M21" s="9" t="str">
        <f>VLOOKUP($J21,'Round 3'!$C$103:$E$678,3,FALSE)</f>
        <v>6th Bronze</v>
      </c>
    </row>
    <row r="22" spans="2:13" x14ac:dyDescent="0.2">
      <c r="B22" s="7">
        <v>43</v>
      </c>
      <c r="C22" s="8" t="str">
        <f>VLOOKUP($B22,'Round 3'!$C$103:$E$678,2,FALSE)</f>
        <v>5th Gold</v>
      </c>
      <c r="D22" s="8" t="s">
        <v>3</v>
      </c>
      <c r="E22" s="9" t="str">
        <f>VLOOKUP($B22,'Round 3'!$C$103:$E$678,3,FALSE)</f>
        <v>1st Silver</v>
      </c>
      <c r="F22" s="7">
        <v>44</v>
      </c>
      <c r="G22" s="8" t="str">
        <f>VLOOKUP($F22,'Round 3'!$C$103:$E$678,2,FALSE)</f>
        <v>5th Silver</v>
      </c>
      <c r="H22" s="8" t="s">
        <v>3</v>
      </c>
      <c r="I22" s="9" t="str">
        <f>VLOOKUP($F22,'Round 3'!$C$103:$E$678,3,FALSE)</f>
        <v>1st Bronze</v>
      </c>
      <c r="J22" s="7">
        <v>45</v>
      </c>
      <c r="K22" s="8" t="str">
        <f>VLOOKUP($J22,'Round 3'!$C$103:$E$678,2,FALSE)</f>
        <v>5th Bronze</v>
      </c>
      <c r="L22" s="8" t="s">
        <v>3</v>
      </c>
      <c r="M22" s="9" t="str">
        <f>VLOOKUP($J22,'Round 3'!$C$103:$E$678,3,FALSE)</f>
        <v>6th Bronze</v>
      </c>
    </row>
  </sheetData>
  <mergeCells count="6">
    <mergeCell ref="B1:M1"/>
    <mergeCell ref="B2:M2"/>
    <mergeCell ref="B4:M4"/>
    <mergeCell ref="C6:E6"/>
    <mergeCell ref="G6:I6"/>
    <mergeCell ref="K6:M6"/>
  </mergeCells>
  <conditionalFormatting sqref="H8:H18 L8:L18 D8:D18">
    <cfRule type="expression" dxfId="66" priority="1483" stopIfTrue="1">
      <formula>ISERROR($B12)</formula>
    </cfRule>
  </conditionalFormatting>
  <conditionalFormatting sqref="C7">
    <cfRule type="cellIs" dxfId="65" priority="1" operator="equal">
      <formula>"ORANGE/22,23,24"</formula>
    </cfRule>
    <cfRule type="cellIs" dxfId="64" priority="2" operator="equal">
      <formula>"CREAM/16,17,18"</formula>
    </cfRule>
    <cfRule type="cellIs" dxfId="63" priority="3" operator="equal">
      <formula>"PINK/10,11,12"</formula>
    </cfRule>
    <cfRule type="cellIs" dxfId="62" priority="4" operator="equal">
      <formula>"RED/4,5,6"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stopIfTrue="1" id="{BCEAEFB0-702C-4834-BA8A-A2709E320FD6}">
            <xm:f>ISERROR('Round 3'!E8)</xm:f>
            <x14:dxf>
              <font>
                <condense val="0"/>
                <extend val="0"/>
                <color indexed="9"/>
              </font>
            </x14:dxf>
          </x14:cfRule>
          <xm:sqref>E8:E22 I8:I22 M8:M22</xm:sqref>
        </x14:conditionalFormatting>
        <x14:conditionalFormatting xmlns:xm="http://schemas.microsoft.com/office/excel/2006/main">
          <x14:cfRule type="expression" priority="10" stopIfTrue="1" id="{A51392A8-19CE-4148-934D-C25CB266DAEC}">
            <xm:f>ISERROR('Round 3'!C8)</xm:f>
            <x14:dxf>
              <font>
                <condense val="0"/>
                <extend val="0"/>
                <color indexed="9"/>
              </font>
              <fill>
                <patternFill patternType="none">
                  <bgColor indexed="65"/>
                </patternFill>
              </fill>
            </x14:dxf>
          </x14:cfRule>
          <xm:sqref>C8:C22 G8:G22 K8:K22</xm:sqref>
        </x14:conditionalFormatting>
        <x14:conditionalFormatting xmlns:xm="http://schemas.microsoft.com/office/excel/2006/main">
          <x14:cfRule type="expression" priority="11" stopIfTrue="1" id="{C036F235-72F0-4E49-847A-C17CBFFA2FA9}">
            <xm:f>ISERROR('Round 3'!$AC19)</xm:f>
            <x14:dxf>
              <font>
                <condense val="0"/>
                <extend val="0"/>
                <color indexed="9"/>
              </font>
            </x14:dxf>
          </x14:cfRule>
          <xm:sqref>H19:H22 L19:L22 D19:D22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8"/>
  <sheetViews>
    <sheetView zoomScale="60" zoomScaleNormal="60" workbookViewId="0">
      <selection activeCell="R24" sqref="R24"/>
    </sheetView>
  </sheetViews>
  <sheetFormatPr defaultRowHeight="12.75" x14ac:dyDescent="0.2"/>
  <cols>
    <col min="1" max="1" width="2" style="42" customWidth="1"/>
    <col min="2" max="2" width="23.42578125" style="42" customWidth="1"/>
    <col min="3" max="8" width="5.7109375" style="42" customWidth="1"/>
    <col min="9" max="9" width="3.140625" style="42" customWidth="1"/>
    <col min="10" max="10" width="23.42578125" style="42" customWidth="1"/>
    <col min="11" max="16" width="5.7109375" style="42" customWidth="1"/>
    <col min="17" max="17" width="3.140625" style="42" customWidth="1"/>
    <col min="18" max="18" width="23.42578125" style="42" customWidth="1"/>
    <col min="19" max="25" width="5.7109375" style="42" customWidth="1"/>
    <col min="26" max="26" width="9.140625" style="27"/>
    <col min="27" max="29" width="20.85546875" customWidth="1"/>
    <col min="30" max="16384" width="9.140625" style="27"/>
  </cols>
  <sheetData>
    <row r="1" spans="1:40" ht="27.75" x14ac:dyDescent="0.4">
      <c r="B1" s="89" t="s">
        <v>30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Z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</row>
    <row r="2" spans="1:40" ht="18" x14ac:dyDescent="0.25">
      <c r="B2" s="91" t="s">
        <v>37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Z2" s="42"/>
      <c r="AA2" s="27"/>
      <c r="AB2" s="27"/>
      <c r="AC2" s="27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</row>
    <row r="3" spans="1:40" ht="9" customHeight="1" x14ac:dyDescent="0.3">
      <c r="B3" s="54"/>
      <c r="C3" s="54"/>
      <c r="D3" s="54"/>
      <c r="E3" s="54"/>
      <c r="F3" s="54"/>
      <c r="G3" s="54"/>
      <c r="H3" s="54"/>
      <c r="I3" s="54"/>
      <c r="J3" s="55"/>
      <c r="K3" s="55"/>
      <c r="L3" s="55"/>
      <c r="M3" s="55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Z3" s="42"/>
      <c r="AA3" s="27"/>
      <c r="AB3" s="27"/>
      <c r="AC3" s="27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</row>
    <row r="4" spans="1:40" ht="18" x14ac:dyDescent="0.25">
      <c r="B4" s="91" t="s">
        <v>31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Z4" s="42"/>
      <c r="AA4" s="27"/>
      <c r="AB4" s="27"/>
      <c r="AC4" s="27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</row>
    <row r="5" spans="1:40" ht="26.25" x14ac:dyDescent="0.4">
      <c r="B5" s="28" t="s">
        <v>90</v>
      </c>
      <c r="C5" s="93" t="s">
        <v>68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Z5" s="42"/>
      <c r="AA5" s="27"/>
      <c r="AB5" s="27"/>
      <c r="AC5" s="27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</row>
    <row r="6" spans="1:40" ht="20.100000000000001" customHeight="1" thickBot="1" x14ac:dyDescent="0.3">
      <c r="A6" s="27"/>
      <c r="B6" s="48" t="s">
        <v>43</v>
      </c>
      <c r="C6" s="27"/>
      <c r="D6" s="27"/>
      <c r="E6" s="27"/>
      <c r="F6" s="27"/>
      <c r="G6" s="27"/>
      <c r="H6" s="41"/>
      <c r="I6" s="27"/>
      <c r="J6" s="48" t="s">
        <v>44</v>
      </c>
      <c r="K6" s="27"/>
      <c r="L6" s="27"/>
      <c r="M6" s="27"/>
      <c r="N6" s="27"/>
      <c r="O6" s="27"/>
      <c r="P6" s="41"/>
      <c r="Q6" s="27"/>
      <c r="R6" s="48" t="s">
        <v>45</v>
      </c>
      <c r="S6" s="27"/>
      <c r="T6" s="27"/>
      <c r="U6" s="27"/>
      <c r="V6" s="27"/>
      <c r="W6" s="27"/>
      <c r="X6" s="41"/>
      <c r="Y6" s="27"/>
      <c r="AA6" s="27"/>
      <c r="AB6" s="27"/>
      <c r="AC6" s="27"/>
    </row>
    <row r="7" spans="1:40" ht="89.25" customHeight="1" x14ac:dyDescent="0.2">
      <c r="A7" s="27"/>
      <c r="B7" s="27"/>
      <c r="C7" s="50" t="str">
        <f>B8</f>
        <v>1st Gold</v>
      </c>
      <c r="D7" s="50" t="str">
        <f>B9</f>
        <v>2nd Gold</v>
      </c>
      <c r="E7" s="50" t="str">
        <f>B10</f>
        <v>3rd Gold</v>
      </c>
      <c r="F7" s="50" t="str">
        <f>B11</f>
        <v>4th Gold</v>
      </c>
      <c r="G7" s="50" t="str">
        <f>B12</f>
        <v>5th Gold</v>
      </c>
      <c r="H7" s="50" t="str">
        <f>B13</f>
        <v>1st Silver</v>
      </c>
      <c r="I7" s="27"/>
      <c r="J7" s="27"/>
      <c r="K7" s="43" t="str">
        <f>J8</f>
        <v>6th Gold</v>
      </c>
      <c r="L7" s="43" t="str">
        <f>J9</f>
        <v>2nd Silver</v>
      </c>
      <c r="M7" s="43" t="str">
        <f>J10</f>
        <v>3rd Silver</v>
      </c>
      <c r="N7" s="43" t="str">
        <f>J11</f>
        <v>4th Silver</v>
      </c>
      <c r="O7" s="43" t="str">
        <f>J12</f>
        <v>5th Silver</v>
      </c>
      <c r="P7" s="43" t="str">
        <f>J13</f>
        <v>1st Bronze</v>
      </c>
      <c r="Q7" s="27"/>
      <c r="R7" s="27"/>
      <c r="S7" s="43" t="str">
        <f>R8</f>
        <v>6th Silver</v>
      </c>
      <c r="T7" s="43" t="str">
        <f>R9</f>
        <v>2nd Bronze</v>
      </c>
      <c r="U7" s="43" t="str">
        <f>R10</f>
        <v>3rd Bronze</v>
      </c>
      <c r="V7" s="43" t="str">
        <f>R11</f>
        <v>4th Bronze</v>
      </c>
      <c r="W7" s="43" t="str">
        <f>R12</f>
        <v>5th Bronze</v>
      </c>
      <c r="X7" s="43" t="str">
        <f>R13</f>
        <v>6th Bronze</v>
      </c>
      <c r="Y7" s="27"/>
      <c r="AA7" s="27"/>
      <c r="AB7" s="27"/>
      <c r="AC7" s="27"/>
    </row>
    <row r="8" spans="1:40" ht="20.100000000000001" customHeight="1" x14ac:dyDescent="0.2">
      <c r="A8" s="27"/>
      <c r="B8" s="53" t="str">
        <f>'Round 2 results'!AA17</f>
        <v>1st Gold</v>
      </c>
      <c r="C8" s="52"/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27"/>
      <c r="J8" s="53" t="str">
        <f>'Round 2 results'!AB17</f>
        <v>6th Gold</v>
      </c>
      <c r="K8" s="52"/>
      <c r="L8" s="45">
        <v>0</v>
      </c>
      <c r="M8" s="45">
        <v>0</v>
      </c>
      <c r="N8" s="45">
        <v>0</v>
      </c>
      <c r="O8" s="45">
        <v>0</v>
      </c>
      <c r="P8" s="45">
        <v>0</v>
      </c>
      <c r="Q8" s="27"/>
      <c r="R8" s="53" t="str">
        <f>'Round 2 results'!AC17</f>
        <v>6th Silver</v>
      </c>
      <c r="S8" s="52"/>
      <c r="T8" s="45">
        <v>0</v>
      </c>
      <c r="U8" s="45">
        <v>0</v>
      </c>
      <c r="V8" s="45">
        <v>0</v>
      </c>
      <c r="W8" s="45">
        <v>0</v>
      </c>
      <c r="X8" s="45">
        <v>0</v>
      </c>
      <c r="Y8" s="27"/>
      <c r="AA8" s="27"/>
      <c r="AB8" s="27"/>
      <c r="AC8" s="27"/>
    </row>
    <row r="9" spans="1:40" ht="20.100000000000001" customHeight="1" x14ac:dyDescent="0.2">
      <c r="A9" s="27"/>
      <c r="B9" s="53" t="str">
        <f>'Round 2 results'!AA18</f>
        <v>2nd Gold</v>
      </c>
      <c r="C9" s="44">
        <f>IF((21-D8)=21,0,21-D8)</f>
        <v>0</v>
      </c>
      <c r="D9" s="52"/>
      <c r="E9" s="45">
        <v>0</v>
      </c>
      <c r="F9" s="45">
        <v>0</v>
      </c>
      <c r="G9" s="45">
        <v>0</v>
      </c>
      <c r="H9" s="45">
        <v>0</v>
      </c>
      <c r="I9" s="27"/>
      <c r="J9" s="53" t="str">
        <f>'Round 2 results'!AB18</f>
        <v>2nd Silver</v>
      </c>
      <c r="K9" s="44">
        <f>IF((21-L8)=21,0,21-L8)</f>
        <v>0</v>
      </c>
      <c r="L9" s="52"/>
      <c r="M9" s="45">
        <v>0</v>
      </c>
      <c r="N9" s="45">
        <v>0</v>
      </c>
      <c r="O9" s="45">
        <v>0</v>
      </c>
      <c r="P9" s="45">
        <v>0</v>
      </c>
      <c r="Q9" s="27"/>
      <c r="R9" s="53" t="str">
        <f>'Round 2 results'!AC18</f>
        <v>2nd Bronze</v>
      </c>
      <c r="S9" s="44">
        <f>IF((21-T8)=21,0,21-T8)</f>
        <v>0</v>
      </c>
      <c r="T9" s="52"/>
      <c r="U9" s="45">
        <v>0</v>
      </c>
      <c r="V9" s="45">
        <v>0</v>
      </c>
      <c r="W9" s="45">
        <v>0</v>
      </c>
      <c r="X9" s="45">
        <v>0</v>
      </c>
      <c r="Y9" s="27"/>
      <c r="AA9" s="27"/>
      <c r="AB9" s="27"/>
      <c r="AC9" s="27"/>
    </row>
    <row r="10" spans="1:40" ht="20.100000000000001" customHeight="1" x14ac:dyDescent="0.2">
      <c r="A10" s="27"/>
      <c r="B10" s="53" t="str">
        <f>'Round 2 results'!AA19</f>
        <v>3rd Gold</v>
      </c>
      <c r="C10" s="44">
        <f>IF((21-E8)=21,0,21-E8)</f>
        <v>0</v>
      </c>
      <c r="D10" s="44">
        <f>IF((21-E9)=21,0,21-E9)</f>
        <v>0</v>
      </c>
      <c r="E10" s="52"/>
      <c r="F10" s="45">
        <v>0</v>
      </c>
      <c r="G10" s="45">
        <v>0</v>
      </c>
      <c r="H10" s="45">
        <v>0</v>
      </c>
      <c r="I10" s="27"/>
      <c r="J10" s="53" t="str">
        <f>'Round 2 results'!AB19</f>
        <v>3rd Silver</v>
      </c>
      <c r="K10" s="44">
        <f>IF((21-M8)=21,0,21-M8)</f>
        <v>0</v>
      </c>
      <c r="L10" s="44">
        <f>IF((21-M9)=21,0,21-M9)</f>
        <v>0</v>
      </c>
      <c r="M10" s="52"/>
      <c r="N10" s="45">
        <v>0</v>
      </c>
      <c r="O10" s="45">
        <v>0</v>
      </c>
      <c r="P10" s="45">
        <v>0</v>
      </c>
      <c r="Q10" s="27"/>
      <c r="R10" s="53" t="str">
        <f>'Round 2 results'!AC19</f>
        <v>3rd Bronze</v>
      </c>
      <c r="S10" s="44">
        <f>IF((21-U8)=21,0,21-U8)</f>
        <v>0</v>
      </c>
      <c r="T10" s="44">
        <f>IF((21-U9)=21,0,21-U9)</f>
        <v>0</v>
      </c>
      <c r="U10" s="52"/>
      <c r="V10" s="45">
        <v>0</v>
      </c>
      <c r="W10" s="45">
        <v>0</v>
      </c>
      <c r="X10" s="45">
        <v>0</v>
      </c>
      <c r="Y10" s="27"/>
      <c r="AA10" s="27"/>
      <c r="AB10" s="27"/>
      <c r="AC10" s="27"/>
    </row>
    <row r="11" spans="1:40" ht="20.100000000000001" customHeight="1" x14ac:dyDescent="0.2">
      <c r="A11" s="27"/>
      <c r="B11" s="53" t="str">
        <f>'Round 2 results'!AA20</f>
        <v>4th Gold</v>
      </c>
      <c r="C11" s="44">
        <f>IF((21-F8)=21,0,21-F8)</f>
        <v>0</v>
      </c>
      <c r="D11" s="44">
        <f>IF((21-F9)=21,0,21-F9)</f>
        <v>0</v>
      </c>
      <c r="E11" s="44">
        <f>IF((21-F10)=21,0,21-F10)</f>
        <v>0</v>
      </c>
      <c r="F11" s="52"/>
      <c r="G11" s="45">
        <v>0</v>
      </c>
      <c r="H11" s="45">
        <v>0</v>
      </c>
      <c r="I11" s="27"/>
      <c r="J11" s="53" t="str">
        <f>'Round 2 results'!AB20</f>
        <v>4th Silver</v>
      </c>
      <c r="K11" s="44">
        <f>IF((21-N8)=21,0,21-N8)</f>
        <v>0</v>
      </c>
      <c r="L11" s="44">
        <f>IF((21-N9)=21,0,21-N9)</f>
        <v>0</v>
      </c>
      <c r="M11" s="44">
        <f>IF((21-N10)=21,0,21-N10)</f>
        <v>0</v>
      </c>
      <c r="N11" s="52"/>
      <c r="O11" s="45">
        <v>0</v>
      </c>
      <c r="P11" s="45">
        <v>0</v>
      </c>
      <c r="Q11" s="27"/>
      <c r="R11" s="53" t="str">
        <f>'Round 2 results'!AC20</f>
        <v>4th Bronze</v>
      </c>
      <c r="S11" s="44">
        <f>IF((21-V8)=21,0,21-V8)</f>
        <v>0</v>
      </c>
      <c r="T11" s="44">
        <f>IF((21-V9)=21,0,21-V9)</f>
        <v>0</v>
      </c>
      <c r="U11" s="44">
        <f>IF((21-V10)=21,0,21-V10)</f>
        <v>0</v>
      </c>
      <c r="V11" s="52"/>
      <c r="W11" s="45">
        <v>0</v>
      </c>
      <c r="X11" s="45">
        <v>0</v>
      </c>
      <c r="Y11" s="27"/>
      <c r="AA11" s="27"/>
      <c r="AB11" s="27"/>
      <c r="AC11" s="27"/>
    </row>
    <row r="12" spans="1:40" ht="20.100000000000001" customHeight="1" x14ac:dyDescent="0.2">
      <c r="A12" s="27"/>
      <c r="B12" s="53" t="str">
        <f>'Round 2 results'!AA21</f>
        <v>5th Gold</v>
      </c>
      <c r="C12" s="44">
        <f>IF((21-G8)=21,0,21-G8)</f>
        <v>0</v>
      </c>
      <c r="D12" s="44">
        <f>IF((21-G9)=21,0,21-G9)</f>
        <v>0</v>
      </c>
      <c r="E12" s="44">
        <f>IF((21-G10)=21,0,21-G10)</f>
        <v>0</v>
      </c>
      <c r="F12" s="44">
        <f>IF((21-G11)=21,0,21-G11)</f>
        <v>0</v>
      </c>
      <c r="G12" s="52"/>
      <c r="H12" s="45">
        <v>0</v>
      </c>
      <c r="I12" s="27"/>
      <c r="J12" s="53" t="str">
        <f>'Round 2 results'!AB21</f>
        <v>5th Silver</v>
      </c>
      <c r="K12" s="44">
        <f>IF((21-O8)=21,0,21-O8)</f>
        <v>0</v>
      </c>
      <c r="L12" s="44">
        <f>IF((21-O9)=21,0,21-O9)</f>
        <v>0</v>
      </c>
      <c r="M12" s="44">
        <f>IF((21-O10)=21,0,21-O10)</f>
        <v>0</v>
      </c>
      <c r="N12" s="44">
        <f>IF((21-O11)=21,0,21-O11)</f>
        <v>0</v>
      </c>
      <c r="O12" s="52"/>
      <c r="P12" s="45">
        <v>0</v>
      </c>
      <c r="Q12" s="27"/>
      <c r="R12" s="53" t="str">
        <f>'Round 2 results'!AC21</f>
        <v>5th Bronze</v>
      </c>
      <c r="S12" s="44">
        <f>IF((21-W8)=21,0,21-W8)</f>
        <v>0</v>
      </c>
      <c r="T12" s="44">
        <f>IF((21-W9)=21,0,21-W9)</f>
        <v>0</v>
      </c>
      <c r="U12" s="44">
        <f>IF((21-W10)=21,0,21-W10)</f>
        <v>0</v>
      </c>
      <c r="V12" s="44">
        <f>IF((21-W11)=21,0,21-W11)</f>
        <v>0</v>
      </c>
      <c r="W12" s="52"/>
      <c r="X12" s="45">
        <v>0</v>
      </c>
      <c r="Y12" s="27"/>
      <c r="AA12" s="27"/>
      <c r="AB12" s="27"/>
      <c r="AC12" s="27"/>
    </row>
    <row r="13" spans="1:40" ht="20.100000000000001" customHeight="1" x14ac:dyDescent="0.2">
      <c r="A13" s="27"/>
      <c r="B13" s="53" t="str">
        <f>'Round 2 results'!AA22</f>
        <v>1st Silver</v>
      </c>
      <c r="C13" s="44">
        <f>IF((21-H8)=21,0,21-H8)</f>
        <v>0</v>
      </c>
      <c r="D13" s="44">
        <f>IF((21-H9)=21,0,21-H9)</f>
        <v>0</v>
      </c>
      <c r="E13" s="44">
        <f>IF((21-H10)=21,0,21-H10)</f>
        <v>0</v>
      </c>
      <c r="F13" s="44">
        <f>IF((21-H11)=21,0,21-H11)</f>
        <v>0</v>
      </c>
      <c r="G13" s="44">
        <f>IF((21-H12)=21,0,21-H12)</f>
        <v>0</v>
      </c>
      <c r="H13" s="52"/>
      <c r="I13" s="27"/>
      <c r="J13" s="53" t="str">
        <f>'Round 2 results'!AB22</f>
        <v>1st Bronze</v>
      </c>
      <c r="K13" s="44">
        <f>IF((21-P8)=21,0,21-P8)</f>
        <v>0</v>
      </c>
      <c r="L13" s="44">
        <f>IF((21-P9)=21,0,21-P9)</f>
        <v>0</v>
      </c>
      <c r="M13" s="44">
        <f>IF((21-P10)=21,0,21-P10)</f>
        <v>0</v>
      </c>
      <c r="N13" s="44">
        <f>IF((21-P11)=21,0,21-P11)</f>
        <v>0</v>
      </c>
      <c r="O13" s="44">
        <f>IF((21-P12)=21,0,21-P12)</f>
        <v>0</v>
      </c>
      <c r="P13" s="52"/>
      <c r="Q13" s="27"/>
      <c r="R13" s="53" t="str">
        <f>'Round 2 results'!AC22</f>
        <v>6th Bronze</v>
      </c>
      <c r="S13" s="44">
        <f>IF((21-X8)=21,0,21-X8)</f>
        <v>0</v>
      </c>
      <c r="T13" s="44">
        <f>IF((21-X9)=21,0,21-X9)</f>
        <v>0</v>
      </c>
      <c r="U13" s="44">
        <f>IF((21-X10)=21,0,21-X10)</f>
        <v>0</v>
      </c>
      <c r="V13" s="44">
        <f>IF((21-X11)=21,0,21-X11)</f>
        <v>0</v>
      </c>
      <c r="W13" s="44">
        <f>IF((21-X12)=21,0,21-X12)</f>
        <v>0</v>
      </c>
      <c r="X13" s="52"/>
      <c r="Y13" s="27"/>
      <c r="AA13" s="27"/>
      <c r="AB13" s="27"/>
      <c r="AC13" s="27"/>
    </row>
    <row r="14" spans="1:40" ht="20.25" customHeight="1" x14ac:dyDescent="0.2">
      <c r="A14" s="27"/>
      <c r="B14" s="27"/>
      <c r="C14" s="27"/>
      <c r="D14" s="27"/>
      <c r="E14" s="47"/>
      <c r="F14" s="47"/>
      <c r="G14" s="47"/>
      <c r="H14" s="47"/>
      <c r="I14" s="27"/>
      <c r="J14" s="27"/>
      <c r="K14" s="27"/>
      <c r="L14" s="27"/>
      <c r="M14" s="47"/>
      <c r="N14" s="47"/>
      <c r="O14" s="47"/>
      <c r="P14" s="47"/>
      <c r="Q14" s="27"/>
      <c r="R14" s="27"/>
      <c r="S14" s="27"/>
      <c r="T14" s="27"/>
      <c r="U14" s="47"/>
      <c r="V14" s="47"/>
      <c r="W14" s="47"/>
      <c r="X14" s="47"/>
      <c r="Y14" s="47"/>
      <c r="AA14" s="27"/>
      <c r="AB14" s="27"/>
      <c r="AC14" s="27"/>
    </row>
    <row r="15" spans="1:40" ht="19.5" customHeight="1" x14ac:dyDescent="0.2">
      <c r="A15" s="27"/>
      <c r="B15" s="27"/>
      <c r="C15" s="27"/>
      <c r="D15" s="35"/>
      <c r="E15" s="35"/>
      <c r="F15" s="35"/>
      <c r="G15" s="27"/>
      <c r="H15" s="27"/>
      <c r="I15" s="27"/>
      <c r="J15" s="27"/>
      <c r="K15" s="27"/>
      <c r="L15" s="35"/>
      <c r="M15" s="35"/>
      <c r="N15" s="35"/>
      <c r="O15" s="27"/>
      <c r="P15" s="27"/>
      <c r="Q15" s="27"/>
      <c r="R15" s="27"/>
      <c r="S15" s="27"/>
      <c r="T15" s="35"/>
      <c r="U15" s="35"/>
      <c r="V15" s="35"/>
      <c r="W15" s="27"/>
      <c r="X15" s="27"/>
      <c r="Y15" s="27"/>
      <c r="AA15" s="92" t="s">
        <v>70</v>
      </c>
      <c r="AB15" s="92"/>
      <c r="AC15" s="92"/>
    </row>
    <row r="16" spans="1:40" ht="20.100000000000001" customHeight="1" x14ac:dyDescent="0.25">
      <c r="A16" s="27"/>
      <c r="B16" s="57" t="str">
        <f>B6</f>
        <v>Gold</v>
      </c>
      <c r="C16" s="46" t="s">
        <v>39</v>
      </c>
      <c r="D16" s="46" t="s">
        <v>40</v>
      </c>
      <c r="E16" s="46" t="s">
        <v>41</v>
      </c>
      <c r="F16" s="46" t="s">
        <v>42</v>
      </c>
      <c r="I16" s="27"/>
      <c r="J16" s="57" t="str">
        <f>J6</f>
        <v>Silver</v>
      </c>
      <c r="K16" s="46" t="s">
        <v>39</v>
      </c>
      <c r="L16" s="46" t="s">
        <v>40</v>
      </c>
      <c r="M16" s="46" t="s">
        <v>41</v>
      </c>
      <c r="N16" s="46" t="s">
        <v>42</v>
      </c>
      <c r="Q16" s="27"/>
      <c r="R16" s="57" t="str">
        <f>R6</f>
        <v>Bronze</v>
      </c>
      <c r="S16" s="46" t="s">
        <v>39</v>
      </c>
      <c r="T16" s="46" t="s">
        <v>40</v>
      </c>
      <c r="U16" s="46" t="s">
        <v>41</v>
      </c>
      <c r="V16" s="46" t="s">
        <v>42</v>
      </c>
      <c r="Y16" s="27"/>
      <c r="AA16" s="36" t="s">
        <v>43</v>
      </c>
      <c r="AB16" s="36" t="s">
        <v>44</v>
      </c>
      <c r="AC16" s="36" t="s">
        <v>45</v>
      </c>
    </row>
    <row r="17" spans="1:33" ht="20.100000000000001" customHeight="1" x14ac:dyDescent="0.2">
      <c r="A17" s="27"/>
      <c r="B17" s="51" t="str">
        <f t="shared" ref="B17:B22" si="0">B8</f>
        <v>1st Gold</v>
      </c>
      <c r="C17" s="46">
        <f t="shared" ref="C17:C22" si="1">COUNTIF(C8:H8,"&gt;4")</f>
        <v>0</v>
      </c>
      <c r="D17" s="46">
        <f t="shared" ref="D17:D22" si="2">C17-(COUNTIF(C8:H8,"&gt;10"))</f>
        <v>0</v>
      </c>
      <c r="E17" s="46">
        <f t="shared" ref="E17:E22" si="3">SUM(C8:H8)</f>
        <v>0</v>
      </c>
      <c r="F17" s="51"/>
      <c r="I17" s="27"/>
      <c r="J17" s="51" t="str">
        <f t="shared" ref="J17:J22" si="4">J8</f>
        <v>6th Gold</v>
      </c>
      <c r="K17" s="46">
        <f t="shared" ref="K17:K22" si="5">COUNTIF(K8:P8,"&gt;4")</f>
        <v>0</v>
      </c>
      <c r="L17" s="46">
        <f t="shared" ref="L17:L22" si="6">K17-(COUNTIF(K8:P8,"&gt;10"))</f>
        <v>0</v>
      </c>
      <c r="M17" s="46">
        <f t="shared" ref="M17:M22" si="7">SUM(K8:P8)</f>
        <v>0</v>
      </c>
      <c r="N17" s="51"/>
      <c r="Q17" s="27"/>
      <c r="R17" s="51" t="str">
        <f t="shared" ref="R17:R22" si="8">R8</f>
        <v>6th Silver</v>
      </c>
      <c r="S17" s="46">
        <f t="shared" ref="S17:S22" si="9">COUNTIF(S8:X8,"&gt;4")</f>
        <v>0</v>
      </c>
      <c r="T17" s="46">
        <f t="shared" ref="T17:T22" si="10">S17-(COUNTIF(S8:X8,"&gt;10"))</f>
        <v>0</v>
      </c>
      <c r="U17" s="46">
        <f t="shared" ref="U17:U22" si="11">SUM(S8:X8)</f>
        <v>0</v>
      </c>
      <c r="V17" s="51"/>
      <c r="Y17" s="27"/>
      <c r="AA17" s="37" t="s">
        <v>71</v>
      </c>
      <c r="AB17" s="37" t="s">
        <v>77</v>
      </c>
      <c r="AC17" s="37" t="s">
        <v>82</v>
      </c>
    </row>
    <row r="18" spans="1:33" ht="20.100000000000001" customHeight="1" x14ac:dyDescent="0.2">
      <c r="A18" s="27"/>
      <c r="B18" s="51" t="str">
        <f t="shared" si="0"/>
        <v>2nd Gold</v>
      </c>
      <c r="C18" s="46">
        <f t="shared" si="1"/>
        <v>0</v>
      </c>
      <c r="D18" s="46">
        <f t="shared" si="2"/>
        <v>0</v>
      </c>
      <c r="E18" s="46">
        <f t="shared" si="3"/>
        <v>0</v>
      </c>
      <c r="F18" s="51"/>
      <c r="I18" s="27"/>
      <c r="J18" s="51" t="str">
        <f t="shared" si="4"/>
        <v>2nd Silver</v>
      </c>
      <c r="K18" s="46">
        <f t="shared" si="5"/>
        <v>0</v>
      </c>
      <c r="L18" s="46">
        <f t="shared" si="6"/>
        <v>0</v>
      </c>
      <c r="M18" s="46">
        <f t="shared" si="7"/>
        <v>0</v>
      </c>
      <c r="N18" s="51"/>
      <c r="Q18" s="27"/>
      <c r="R18" s="51" t="str">
        <f t="shared" si="8"/>
        <v>2nd Bronze</v>
      </c>
      <c r="S18" s="46">
        <f t="shared" si="9"/>
        <v>0</v>
      </c>
      <c r="T18" s="46">
        <f t="shared" si="10"/>
        <v>0</v>
      </c>
      <c r="U18" s="46">
        <f t="shared" si="11"/>
        <v>0</v>
      </c>
      <c r="V18" s="51"/>
      <c r="Y18" s="27"/>
      <c r="AA18" s="37" t="s">
        <v>72</v>
      </c>
      <c r="AB18" s="37" t="s">
        <v>78</v>
      </c>
      <c r="AC18" s="37" t="s">
        <v>84</v>
      </c>
    </row>
    <row r="19" spans="1:33" ht="20.100000000000001" customHeight="1" x14ac:dyDescent="0.2">
      <c r="A19" s="27"/>
      <c r="B19" s="51" t="str">
        <f t="shared" si="0"/>
        <v>3rd Gold</v>
      </c>
      <c r="C19" s="46">
        <f t="shared" si="1"/>
        <v>0</v>
      </c>
      <c r="D19" s="46">
        <f t="shared" si="2"/>
        <v>0</v>
      </c>
      <c r="E19" s="46">
        <f t="shared" si="3"/>
        <v>0</v>
      </c>
      <c r="F19" s="51"/>
      <c r="I19" s="27"/>
      <c r="J19" s="51" t="str">
        <f t="shared" si="4"/>
        <v>3rd Silver</v>
      </c>
      <c r="K19" s="46">
        <f t="shared" si="5"/>
        <v>0</v>
      </c>
      <c r="L19" s="46">
        <f t="shared" si="6"/>
        <v>0</v>
      </c>
      <c r="M19" s="46">
        <f t="shared" si="7"/>
        <v>0</v>
      </c>
      <c r="N19" s="51"/>
      <c r="Q19" s="27"/>
      <c r="R19" s="51" t="str">
        <f t="shared" si="8"/>
        <v>3rd Bronze</v>
      </c>
      <c r="S19" s="46">
        <f t="shared" si="9"/>
        <v>0</v>
      </c>
      <c r="T19" s="46">
        <f t="shared" si="10"/>
        <v>0</v>
      </c>
      <c r="U19" s="46">
        <f t="shared" si="11"/>
        <v>0</v>
      </c>
      <c r="V19" s="51"/>
      <c r="Y19" s="27"/>
      <c r="AA19" s="37" t="s">
        <v>73</v>
      </c>
      <c r="AB19" s="37" t="s">
        <v>79</v>
      </c>
      <c r="AC19" s="37" t="s">
        <v>85</v>
      </c>
    </row>
    <row r="20" spans="1:33" ht="20.100000000000001" customHeight="1" x14ac:dyDescent="0.2">
      <c r="A20" s="27"/>
      <c r="B20" s="51" t="str">
        <f t="shared" si="0"/>
        <v>4th Gold</v>
      </c>
      <c r="C20" s="46">
        <f t="shared" si="1"/>
        <v>0</v>
      </c>
      <c r="D20" s="46">
        <f t="shared" si="2"/>
        <v>0</v>
      </c>
      <c r="E20" s="46">
        <f t="shared" si="3"/>
        <v>0</v>
      </c>
      <c r="F20" s="51"/>
      <c r="I20" s="27"/>
      <c r="J20" s="51" t="str">
        <f t="shared" si="4"/>
        <v>4th Silver</v>
      </c>
      <c r="K20" s="46">
        <f t="shared" si="5"/>
        <v>0</v>
      </c>
      <c r="L20" s="46">
        <f t="shared" si="6"/>
        <v>0</v>
      </c>
      <c r="M20" s="46">
        <f t="shared" si="7"/>
        <v>0</v>
      </c>
      <c r="N20" s="51"/>
      <c r="Q20" s="27"/>
      <c r="R20" s="51" t="str">
        <f t="shared" si="8"/>
        <v>4th Bronze</v>
      </c>
      <c r="S20" s="46">
        <f t="shared" si="9"/>
        <v>0</v>
      </c>
      <c r="T20" s="46">
        <f t="shared" si="10"/>
        <v>0</v>
      </c>
      <c r="U20" s="46">
        <f t="shared" si="11"/>
        <v>0</v>
      </c>
      <c r="V20" s="51"/>
      <c r="Y20" s="27"/>
      <c r="AA20" s="37" t="s">
        <v>74</v>
      </c>
      <c r="AB20" s="37" t="s">
        <v>80</v>
      </c>
      <c r="AC20" s="37" t="s">
        <v>86</v>
      </c>
    </row>
    <row r="21" spans="1:33" ht="20.100000000000001" customHeight="1" x14ac:dyDescent="0.2">
      <c r="A21" s="27"/>
      <c r="B21" s="51" t="str">
        <f t="shared" si="0"/>
        <v>5th Gold</v>
      </c>
      <c r="C21" s="46">
        <f t="shared" si="1"/>
        <v>0</v>
      </c>
      <c r="D21" s="46">
        <f t="shared" si="2"/>
        <v>0</v>
      </c>
      <c r="E21" s="46">
        <f t="shared" si="3"/>
        <v>0</v>
      </c>
      <c r="F21" s="51"/>
      <c r="I21" s="27"/>
      <c r="J21" s="51" t="str">
        <f t="shared" si="4"/>
        <v>5th Silver</v>
      </c>
      <c r="K21" s="46">
        <f t="shared" si="5"/>
        <v>0</v>
      </c>
      <c r="L21" s="46">
        <f t="shared" si="6"/>
        <v>0</v>
      </c>
      <c r="M21" s="46">
        <f t="shared" si="7"/>
        <v>0</v>
      </c>
      <c r="N21" s="51"/>
      <c r="Q21" s="27"/>
      <c r="R21" s="51" t="str">
        <f t="shared" si="8"/>
        <v>5th Bronze</v>
      </c>
      <c r="S21" s="46">
        <f t="shared" si="9"/>
        <v>0</v>
      </c>
      <c r="T21" s="46">
        <f t="shared" si="10"/>
        <v>0</v>
      </c>
      <c r="U21" s="46">
        <f t="shared" si="11"/>
        <v>0</v>
      </c>
      <c r="V21" s="51"/>
      <c r="Y21" s="27"/>
      <c r="AA21" s="37" t="s">
        <v>75</v>
      </c>
      <c r="AB21" s="37" t="s">
        <v>81</v>
      </c>
      <c r="AC21" s="37" t="s">
        <v>87</v>
      </c>
    </row>
    <row r="22" spans="1:33" ht="20.100000000000001" customHeight="1" x14ac:dyDescent="0.2">
      <c r="A22" s="27"/>
      <c r="B22" s="51" t="str">
        <f t="shared" si="0"/>
        <v>1st Silver</v>
      </c>
      <c r="C22" s="46">
        <f t="shared" si="1"/>
        <v>0</v>
      </c>
      <c r="D22" s="46">
        <f t="shared" si="2"/>
        <v>0</v>
      </c>
      <c r="E22" s="46">
        <f t="shared" si="3"/>
        <v>0</v>
      </c>
      <c r="F22" s="51"/>
      <c r="I22" s="27"/>
      <c r="J22" s="51" t="str">
        <f t="shared" si="4"/>
        <v>1st Bronze</v>
      </c>
      <c r="K22" s="46">
        <f t="shared" si="5"/>
        <v>0</v>
      </c>
      <c r="L22" s="46">
        <f t="shared" si="6"/>
        <v>0</v>
      </c>
      <c r="M22" s="46">
        <f t="shared" si="7"/>
        <v>0</v>
      </c>
      <c r="N22" s="51"/>
      <c r="Q22" s="27"/>
      <c r="R22" s="51" t="str">
        <f t="shared" si="8"/>
        <v>6th Bronze</v>
      </c>
      <c r="S22" s="46">
        <f t="shared" si="9"/>
        <v>0</v>
      </c>
      <c r="T22" s="46">
        <f t="shared" si="10"/>
        <v>0</v>
      </c>
      <c r="U22" s="46">
        <f t="shared" si="11"/>
        <v>0</v>
      </c>
      <c r="V22" s="51"/>
      <c r="Y22" s="27"/>
      <c r="AA22" s="37" t="s">
        <v>76</v>
      </c>
      <c r="AB22" s="37" t="s">
        <v>83</v>
      </c>
      <c r="AC22" s="37" t="s">
        <v>88</v>
      </c>
    </row>
    <row r="23" spans="1:33" ht="20.100000000000001" customHeight="1" x14ac:dyDescent="0.2">
      <c r="A23" s="27"/>
      <c r="B23" s="27"/>
      <c r="C23" s="27"/>
      <c r="D23" s="27"/>
      <c r="E23" s="27"/>
      <c r="F23" s="27"/>
      <c r="G23" s="27"/>
      <c r="H23" s="27"/>
      <c r="I23" s="27"/>
      <c r="Q23" s="27"/>
      <c r="Z23" s="42"/>
    </row>
    <row r="24" spans="1:33" ht="20.100000000000001" customHeight="1" x14ac:dyDescent="0.2">
      <c r="A24" s="27"/>
      <c r="J24" s="27"/>
      <c r="K24" s="27"/>
      <c r="L24" s="27"/>
      <c r="M24" s="27"/>
      <c r="N24" s="27"/>
      <c r="R24" s="27"/>
      <c r="S24" s="27"/>
      <c r="T24" s="27"/>
      <c r="U24" s="27"/>
      <c r="V24" s="27"/>
    </row>
    <row r="25" spans="1:33" ht="20.100000000000001" customHeight="1" x14ac:dyDescent="0.2">
      <c r="A25" s="27"/>
      <c r="J25" s="27"/>
      <c r="K25" s="27"/>
      <c r="L25" s="27"/>
      <c r="M25" s="27"/>
      <c r="N25" s="27"/>
      <c r="R25" s="27"/>
      <c r="S25" s="27"/>
      <c r="T25" s="27"/>
      <c r="U25" s="27"/>
      <c r="V25" s="27"/>
    </row>
    <row r="26" spans="1:33" ht="20.100000000000001" customHeight="1" x14ac:dyDescent="0.2">
      <c r="A26" s="27"/>
      <c r="J26" s="27"/>
      <c r="K26" s="27"/>
      <c r="L26" s="27"/>
      <c r="M26" s="27"/>
      <c r="N26" s="27"/>
      <c r="R26" s="27"/>
      <c r="S26" s="27"/>
      <c r="T26" s="27"/>
      <c r="U26" s="27"/>
      <c r="V26" s="27"/>
    </row>
    <row r="27" spans="1:33" s="42" customFormat="1" ht="20.100000000000001" customHeight="1" x14ac:dyDescent="0.2">
      <c r="A27" s="27"/>
      <c r="J27" s="27"/>
      <c r="K27" s="27"/>
      <c r="L27" s="27"/>
      <c r="M27" s="27"/>
      <c r="N27" s="27"/>
      <c r="R27" s="27"/>
      <c r="S27" s="27"/>
      <c r="T27" s="27"/>
      <c r="U27" s="27"/>
      <c r="V27" s="27"/>
      <c r="Z27" s="27"/>
      <c r="AA27"/>
      <c r="AB27"/>
      <c r="AC27"/>
      <c r="AD27" s="27"/>
      <c r="AE27" s="27"/>
      <c r="AF27" s="27"/>
      <c r="AG27" s="27"/>
    </row>
    <row r="28" spans="1:33" s="42" customFormat="1" ht="20.100000000000001" customHeight="1" x14ac:dyDescent="0.2">
      <c r="A28" s="27"/>
      <c r="J28" s="27"/>
      <c r="K28" s="27"/>
      <c r="L28" s="27"/>
      <c r="M28" s="27"/>
      <c r="N28" s="27"/>
      <c r="R28" s="27"/>
      <c r="S28" s="27"/>
      <c r="T28" s="27"/>
      <c r="U28" s="27"/>
      <c r="V28" s="27"/>
      <c r="Z28" s="27"/>
      <c r="AA28"/>
      <c r="AB28"/>
      <c r="AC28"/>
      <c r="AD28" s="27"/>
      <c r="AE28" s="27"/>
      <c r="AF28" s="27"/>
      <c r="AG28" s="27"/>
    </row>
    <row r="29" spans="1:33" s="42" customFormat="1" ht="20.100000000000001" customHeight="1" x14ac:dyDescent="0.2">
      <c r="A29" s="27"/>
      <c r="J29" s="27"/>
      <c r="K29" s="27"/>
      <c r="L29" s="27"/>
      <c r="M29" s="27"/>
      <c r="N29" s="27"/>
      <c r="R29" s="27"/>
      <c r="S29" s="27"/>
      <c r="T29" s="27"/>
      <c r="U29" s="27"/>
      <c r="V29" s="27"/>
      <c r="Z29" s="27"/>
      <c r="AA29"/>
      <c r="AB29"/>
      <c r="AC29"/>
      <c r="AD29" s="27"/>
      <c r="AE29" s="27"/>
      <c r="AF29" s="27"/>
      <c r="AG29" s="27"/>
    </row>
    <row r="30" spans="1:33" s="42" customFormat="1" ht="20.100000000000001" customHeight="1" x14ac:dyDescent="0.2">
      <c r="A30" s="27"/>
      <c r="J30" s="27"/>
      <c r="K30" s="27"/>
      <c r="L30" s="27"/>
      <c r="M30" s="27"/>
      <c r="N30" s="27"/>
      <c r="R30" s="27"/>
      <c r="S30" s="27"/>
      <c r="T30" s="27"/>
      <c r="U30" s="27"/>
      <c r="V30" s="27"/>
      <c r="Z30" s="27"/>
      <c r="AA30"/>
      <c r="AB30"/>
      <c r="AC30"/>
      <c r="AD30" s="27"/>
      <c r="AE30" s="27"/>
      <c r="AF30" s="27"/>
      <c r="AG30" s="27"/>
    </row>
    <row r="31" spans="1:33" s="42" customFormat="1" ht="20.100000000000001" customHeight="1" x14ac:dyDescent="0.2">
      <c r="A31" s="27"/>
      <c r="J31" s="27"/>
      <c r="K31" s="27"/>
      <c r="L31" s="27"/>
      <c r="M31" s="27"/>
      <c r="N31" s="27"/>
      <c r="R31" s="27"/>
      <c r="S31" s="27"/>
      <c r="T31" s="27"/>
      <c r="U31" s="27"/>
      <c r="V31" s="27"/>
      <c r="Z31" s="27"/>
      <c r="AA31"/>
      <c r="AB31"/>
      <c r="AC31"/>
      <c r="AD31" s="27"/>
      <c r="AE31" s="27"/>
      <c r="AF31" s="27"/>
      <c r="AG31" s="27"/>
    </row>
    <row r="32" spans="1:33" s="42" customFormat="1" x14ac:dyDescent="0.2">
      <c r="A32" s="27"/>
      <c r="J32" s="27"/>
      <c r="R32" s="27"/>
      <c r="Z32" s="27"/>
      <c r="AA32"/>
      <c r="AB32"/>
      <c r="AC32"/>
      <c r="AD32" s="27"/>
      <c r="AE32" s="27"/>
      <c r="AF32" s="27"/>
      <c r="AG32" s="27"/>
    </row>
    <row r="33" spans="10:33" s="42" customFormat="1" x14ac:dyDescent="0.2">
      <c r="J33" s="27"/>
      <c r="R33" s="27"/>
      <c r="Z33" s="27"/>
      <c r="AA33"/>
      <c r="AB33"/>
      <c r="AC33"/>
      <c r="AD33" s="27"/>
      <c r="AE33" s="27"/>
      <c r="AF33" s="27"/>
      <c r="AG33" s="27"/>
    </row>
    <row r="34" spans="10:33" s="42" customFormat="1" x14ac:dyDescent="0.2">
      <c r="J34" s="27"/>
      <c r="R34" s="27"/>
      <c r="Z34" s="27"/>
      <c r="AA34"/>
      <c r="AB34"/>
      <c r="AC34"/>
      <c r="AD34" s="27"/>
      <c r="AE34" s="27"/>
      <c r="AF34" s="27"/>
      <c r="AG34" s="27"/>
    </row>
    <row r="35" spans="10:33" s="42" customFormat="1" x14ac:dyDescent="0.2">
      <c r="J35" s="27"/>
      <c r="R35" s="27"/>
      <c r="Z35" s="27"/>
      <c r="AA35"/>
      <c r="AB35"/>
      <c r="AC35"/>
      <c r="AD35" s="27"/>
      <c r="AE35" s="27"/>
      <c r="AF35" s="27"/>
      <c r="AG35" s="27"/>
    </row>
    <row r="36" spans="10:33" s="42" customFormat="1" x14ac:dyDescent="0.2">
      <c r="J36" s="27"/>
      <c r="R36" s="27"/>
      <c r="Z36" s="27"/>
      <c r="AA36"/>
      <c r="AB36"/>
      <c r="AC36"/>
      <c r="AD36" s="27"/>
      <c r="AE36" s="27"/>
      <c r="AF36" s="27"/>
      <c r="AG36" s="27"/>
    </row>
    <row r="37" spans="10:33" s="42" customFormat="1" x14ac:dyDescent="0.2">
      <c r="J37" s="27"/>
      <c r="R37" s="27"/>
      <c r="Z37" s="27"/>
      <c r="AA37"/>
      <c r="AB37"/>
      <c r="AC37"/>
      <c r="AD37" s="27"/>
      <c r="AE37" s="27"/>
      <c r="AF37" s="27"/>
      <c r="AG37" s="27"/>
    </row>
    <row r="38" spans="10:33" s="42" customFormat="1" x14ac:dyDescent="0.2">
      <c r="J38" s="27"/>
      <c r="R38" s="27"/>
      <c r="Z38" s="27"/>
      <c r="AA38"/>
      <c r="AB38"/>
      <c r="AC38"/>
      <c r="AD38" s="27"/>
      <c r="AE38" s="27"/>
      <c r="AF38" s="27"/>
      <c r="AG38" s="27"/>
    </row>
    <row r="39" spans="10:33" s="42" customFormat="1" x14ac:dyDescent="0.2">
      <c r="J39" s="27"/>
      <c r="R39" s="27"/>
      <c r="Z39" s="27"/>
      <c r="AA39"/>
      <c r="AB39"/>
      <c r="AC39"/>
      <c r="AD39" s="27"/>
      <c r="AE39" s="27"/>
      <c r="AF39" s="27"/>
      <c r="AG39" s="27"/>
    </row>
    <row r="40" spans="10:33" s="42" customFormat="1" x14ac:dyDescent="0.2">
      <c r="J40" s="27"/>
      <c r="R40" s="27"/>
      <c r="Z40" s="27"/>
      <c r="AA40"/>
      <c r="AB40"/>
      <c r="AC40"/>
      <c r="AD40" s="27"/>
      <c r="AE40" s="27"/>
      <c r="AF40" s="27"/>
      <c r="AG40" s="27"/>
    </row>
    <row r="41" spans="10:33" s="42" customFormat="1" x14ac:dyDescent="0.2">
      <c r="J41" s="27"/>
      <c r="R41" s="27"/>
      <c r="Z41" s="27"/>
      <c r="AA41"/>
      <c r="AB41"/>
      <c r="AC41"/>
      <c r="AD41" s="27"/>
      <c r="AE41" s="27"/>
      <c r="AF41" s="27"/>
      <c r="AG41" s="27"/>
    </row>
    <row r="42" spans="10:33" s="42" customFormat="1" x14ac:dyDescent="0.2">
      <c r="J42" s="27"/>
      <c r="R42" s="27"/>
      <c r="Z42" s="27"/>
      <c r="AA42"/>
      <c r="AB42"/>
      <c r="AC42"/>
      <c r="AD42" s="27"/>
      <c r="AE42" s="27"/>
      <c r="AF42" s="27"/>
      <c r="AG42" s="27"/>
    </row>
    <row r="43" spans="10:33" s="42" customFormat="1" x14ac:dyDescent="0.2">
      <c r="J43" s="27"/>
      <c r="R43" s="27"/>
      <c r="Z43" s="27"/>
      <c r="AA43"/>
      <c r="AB43"/>
      <c r="AC43"/>
      <c r="AD43" s="27"/>
      <c r="AE43" s="27"/>
      <c r="AF43" s="27"/>
      <c r="AG43" s="27"/>
    </row>
    <row r="44" spans="10:33" s="42" customFormat="1" x14ac:dyDescent="0.2">
      <c r="J44" s="27"/>
      <c r="R44" s="27"/>
      <c r="Z44" s="27"/>
      <c r="AA44"/>
      <c r="AB44"/>
      <c r="AC44"/>
      <c r="AD44" s="27"/>
      <c r="AE44" s="27"/>
      <c r="AF44" s="27"/>
      <c r="AG44" s="27"/>
    </row>
    <row r="45" spans="10:33" s="42" customFormat="1" x14ac:dyDescent="0.2">
      <c r="J45" s="27"/>
      <c r="R45" s="27"/>
      <c r="Z45" s="27"/>
      <c r="AA45"/>
      <c r="AB45"/>
      <c r="AC45"/>
      <c r="AD45" s="27"/>
      <c r="AE45" s="27"/>
      <c r="AF45" s="27"/>
      <c r="AG45" s="27"/>
    </row>
    <row r="46" spans="10:33" s="42" customFormat="1" x14ac:dyDescent="0.2">
      <c r="J46" s="27"/>
      <c r="R46" s="27"/>
      <c r="Z46" s="27"/>
      <c r="AA46"/>
      <c r="AB46"/>
      <c r="AC46"/>
      <c r="AD46" s="27"/>
      <c r="AE46" s="27"/>
      <c r="AF46" s="27"/>
      <c r="AG46" s="27"/>
    </row>
    <row r="47" spans="10:33" s="42" customFormat="1" x14ac:dyDescent="0.2">
      <c r="J47" s="27"/>
      <c r="R47" s="27"/>
      <c r="Z47" s="27"/>
      <c r="AA47"/>
      <c r="AB47"/>
      <c r="AC47"/>
      <c r="AD47" s="27"/>
      <c r="AE47" s="27"/>
      <c r="AF47" s="27"/>
      <c r="AG47" s="27"/>
    </row>
    <row r="48" spans="10:33" s="42" customFormat="1" x14ac:dyDescent="0.2">
      <c r="J48" s="27"/>
      <c r="R48" s="27"/>
      <c r="Z48" s="27"/>
      <c r="AA48"/>
      <c r="AB48"/>
      <c r="AC48"/>
      <c r="AD48" s="27"/>
      <c r="AE48" s="27"/>
      <c r="AF48" s="27"/>
      <c r="AG48" s="27"/>
    </row>
  </sheetData>
  <mergeCells count="5">
    <mergeCell ref="B1:X1"/>
    <mergeCell ref="B2:X2"/>
    <mergeCell ref="B4:X4"/>
    <mergeCell ref="C5:U5"/>
    <mergeCell ref="AA15:AC15"/>
  </mergeCells>
  <pageMargins left="0.27" right="0.26" top="0.2" bottom="0.28999999999999998" header="0.17" footer="0.21"/>
  <pageSetup paperSize="9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workbookViewId="0">
      <selection activeCell="D16" sqref="D16"/>
    </sheetView>
  </sheetViews>
  <sheetFormatPr defaultRowHeight="12.75" x14ac:dyDescent="0.2"/>
  <cols>
    <col min="2" max="2" width="4.7109375" customWidth="1"/>
    <col min="3" max="3" width="22.5703125" customWidth="1"/>
    <col min="4" max="4" width="2.85546875" customWidth="1"/>
    <col min="5" max="5" width="22.5703125" customWidth="1"/>
    <col min="6" max="6" width="5" customWidth="1"/>
    <col min="7" max="7" width="4.7109375" customWidth="1"/>
    <col min="8" max="8" width="22.5703125" customWidth="1"/>
    <col min="9" max="9" width="2.85546875" customWidth="1"/>
    <col min="10" max="10" width="22.5703125" customWidth="1"/>
  </cols>
  <sheetData>
    <row r="1" spans="1:24" ht="27.75" x14ac:dyDescent="0.4">
      <c r="A1" s="42"/>
      <c r="B1" s="89" t="s">
        <v>30</v>
      </c>
      <c r="C1" s="89"/>
      <c r="D1" s="89"/>
      <c r="E1" s="89"/>
      <c r="F1" s="89"/>
      <c r="G1" s="89"/>
      <c r="H1" s="89"/>
      <c r="I1" s="89"/>
      <c r="J1" s="89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</row>
    <row r="2" spans="1:24" ht="18" x14ac:dyDescent="0.25">
      <c r="A2" s="42"/>
      <c r="B2" s="91" t="s">
        <v>37</v>
      </c>
      <c r="C2" s="91"/>
      <c r="D2" s="91"/>
      <c r="E2" s="91"/>
      <c r="F2" s="91"/>
      <c r="G2" s="91"/>
      <c r="H2" s="91"/>
      <c r="I2" s="91"/>
      <c r="J2" s="91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</row>
    <row r="3" spans="1:24" ht="7.5" customHeight="1" x14ac:dyDescent="0.3">
      <c r="A3" s="42"/>
      <c r="B3" s="54"/>
      <c r="C3" s="54"/>
      <c r="D3" s="54"/>
      <c r="E3" s="54"/>
      <c r="F3" s="54"/>
      <c r="G3" s="54"/>
      <c r="H3" s="54"/>
      <c r="I3" s="54"/>
      <c r="J3" s="55"/>
      <c r="K3" s="55"/>
      <c r="L3" s="55"/>
      <c r="M3" s="55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</row>
    <row r="4" spans="1:24" ht="18" x14ac:dyDescent="0.25">
      <c r="A4" s="42"/>
      <c r="B4" s="96" t="s">
        <v>31</v>
      </c>
      <c r="C4" s="96"/>
      <c r="D4" s="96"/>
      <c r="E4" s="96"/>
      <c r="F4" s="96"/>
      <c r="G4" s="96"/>
      <c r="H4" s="96"/>
      <c r="I4" s="96"/>
      <c r="J4" s="9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</row>
    <row r="5" spans="1:24" ht="8.25" customHeight="1" x14ac:dyDescent="0.2">
      <c r="A5" s="27"/>
      <c r="B5" s="27"/>
      <c r="C5" s="27"/>
      <c r="D5" s="27"/>
      <c r="E5" s="27"/>
      <c r="F5" s="27"/>
      <c r="G5" s="27"/>
      <c r="H5" s="27"/>
      <c r="I5" s="27"/>
      <c r="J5" s="27"/>
    </row>
    <row r="6" spans="1:24" ht="15" x14ac:dyDescent="0.25">
      <c r="A6" s="27"/>
      <c r="B6" s="27"/>
      <c r="C6" s="97" t="s">
        <v>91</v>
      </c>
      <c r="D6" s="97"/>
      <c r="E6" s="97"/>
      <c r="F6" s="97"/>
      <c r="G6" s="97"/>
      <c r="H6" s="97"/>
      <c r="I6" s="97"/>
      <c r="J6" s="97"/>
    </row>
    <row r="7" spans="1:24" x14ac:dyDescent="0.2">
      <c r="A7" s="27"/>
      <c r="B7" s="27"/>
      <c r="C7" s="98" t="s">
        <v>92</v>
      </c>
      <c r="D7" s="98"/>
      <c r="E7" s="98"/>
      <c r="F7" s="27"/>
      <c r="G7" s="27"/>
      <c r="H7" s="98" t="s">
        <v>92</v>
      </c>
      <c r="I7" s="98"/>
      <c r="J7" s="98"/>
    </row>
    <row r="8" spans="1:24" ht="15.75" x14ac:dyDescent="0.2">
      <c r="A8" s="27"/>
      <c r="B8" s="27"/>
      <c r="C8" s="38" t="str">
        <f>Boats!F4</f>
        <v>Orange/1,2,3</v>
      </c>
      <c r="D8" s="39"/>
      <c r="E8" s="38" t="str">
        <f>Boats!F5</f>
        <v>Light Blue/4,5,6</v>
      </c>
      <c r="F8" s="58"/>
      <c r="G8" s="77"/>
      <c r="H8" s="38" t="str">
        <f>Boats!F6</f>
        <v>Red/7,8,9</v>
      </c>
      <c r="I8" s="39"/>
      <c r="J8" s="38" t="str">
        <f>Boats!F7</f>
        <v>Blue/10,11,12</v>
      </c>
    </row>
    <row r="9" spans="1:24" ht="15.75" x14ac:dyDescent="0.2">
      <c r="A9" s="27"/>
      <c r="B9" s="94">
        <v>1</v>
      </c>
      <c r="C9" s="59"/>
      <c r="D9" s="47" t="s">
        <v>3</v>
      </c>
      <c r="E9" s="60"/>
      <c r="F9" s="61"/>
      <c r="G9" s="94">
        <v>2</v>
      </c>
      <c r="H9" s="59"/>
      <c r="I9" s="47" t="s">
        <v>3</v>
      </c>
      <c r="J9" s="60"/>
    </row>
    <row r="10" spans="1:24" x14ac:dyDescent="0.2">
      <c r="A10" s="27"/>
      <c r="B10" s="95"/>
      <c r="C10" s="62"/>
      <c r="D10" s="63"/>
      <c r="E10" s="62"/>
      <c r="F10" s="64"/>
      <c r="G10" s="95"/>
      <c r="H10" s="62"/>
      <c r="I10" s="63"/>
      <c r="J10" s="62"/>
    </row>
    <row r="11" spans="1:24" ht="15.75" x14ac:dyDescent="0.2">
      <c r="A11" s="27"/>
      <c r="B11" s="94">
        <v>3</v>
      </c>
      <c r="C11" s="60"/>
      <c r="D11" s="47" t="s">
        <v>3</v>
      </c>
      <c r="E11" s="59"/>
      <c r="F11" s="65"/>
      <c r="G11" s="94">
        <v>4</v>
      </c>
      <c r="H11" s="60"/>
      <c r="I11" s="47" t="s">
        <v>3</v>
      </c>
      <c r="J11" s="59"/>
    </row>
    <row r="12" spans="1:24" x14ac:dyDescent="0.2">
      <c r="A12" s="27"/>
      <c r="B12" s="95"/>
      <c r="C12" s="62"/>
      <c r="D12" s="63"/>
      <c r="E12" s="62"/>
      <c r="F12" s="64"/>
      <c r="G12" s="95"/>
      <c r="H12" s="62"/>
      <c r="I12" s="63"/>
      <c r="J12" s="62"/>
    </row>
    <row r="13" spans="1:24" ht="15.75" x14ac:dyDescent="0.2">
      <c r="A13" s="27"/>
      <c r="B13" s="94">
        <v>5</v>
      </c>
      <c r="C13" s="59"/>
      <c r="D13" s="47" t="s">
        <v>3</v>
      </c>
      <c r="E13" s="60"/>
      <c r="F13" s="61"/>
      <c r="G13" s="94">
        <v>6</v>
      </c>
      <c r="H13" s="59"/>
      <c r="I13" s="47" t="s">
        <v>3</v>
      </c>
      <c r="J13" s="60"/>
    </row>
    <row r="14" spans="1:24" x14ac:dyDescent="0.2">
      <c r="A14" s="27"/>
      <c r="B14" s="95"/>
      <c r="C14" s="62"/>
      <c r="D14" s="66"/>
      <c r="E14" s="62"/>
      <c r="F14" s="64"/>
      <c r="G14" s="95"/>
      <c r="H14" s="62"/>
      <c r="I14" s="66"/>
      <c r="J14" s="62"/>
    </row>
    <row r="15" spans="1:24" x14ac:dyDescent="0.2">
      <c r="A15" s="27"/>
      <c r="B15" s="27"/>
      <c r="C15" s="27"/>
      <c r="D15" s="67" t="s">
        <v>93</v>
      </c>
      <c r="E15" s="27"/>
      <c r="F15" s="49"/>
      <c r="G15" s="27"/>
      <c r="H15" s="27"/>
      <c r="I15" s="67" t="s">
        <v>93</v>
      </c>
      <c r="J15" s="27"/>
    </row>
    <row r="16" spans="1:24" ht="26.25" x14ac:dyDescent="0.25">
      <c r="A16" s="27"/>
      <c r="B16" s="68"/>
      <c r="C16" s="68"/>
      <c r="D16" s="69"/>
      <c r="E16" s="27"/>
      <c r="F16" s="49"/>
      <c r="G16" s="68"/>
      <c r="H16" s="68"/>
      <c r="I16" s="69"/>
      <c r="J16" s="27"/>
    </row>
    <row r="17" spans="1:10" ht="11.25" customHeight="1" x14ac:dyDescent="0.25">
      <c r="A17" s="27"/>
      <c r="B17" s="68"/>
      <c r="C17" s="68"/>
      <c r="D17" s="69"/>
      <c r="E17" s="27"/>
      <c r="F17" s="49"/>
      <c r="G17" s="68"/>
      <c r="H17" s="68"/>
      <c r="I17" s="69"/>
      <c r="J17" s="27"/>
    </row>
    <row r="18" spans="1:10" ht="26.25" x14ac:dyDescent="0.25">
      <c r="A18" s="27"/>
      <c r="B18" s="68"/>
      <c r="C18" s="97" t="s">
        <v>94</v>
      </c>
      <c r="D18" s="97"/>
      <c r="E18" s="97"/>
      <c r="F18" s="49"/>
      <c r="G18" s="68"/>
      <c r="H18" s="68"/>
      <c r="I18" s="69"/>
      <c r="J18" s="27"/>
    </row>
    <row r="19" spans="1:10" x14ac:dyDescent="0.2">
      <c r="A19" s="27"/>
      <c r="B19" s="70"/>
      <c r="C19" s="98" t="s">
        <v>92</v>
      </c>
      <c r="D19" s="98"/>
      <c r="E19" s="98"/>
      <c r="F19" s="64"/>
      <c r="G19" s="27"/>
      <c r="H19" s="27"/>
      <c r="I19" s="27"/>
      <c r="J19" s="27"/>
    </row>
    <row r="20" spans="1:10" ht="20.25" customHeight="1" x14ac:dyDescent="0.2">
      <c r="A20" s="27"/>
      <c r="B20" s="71"/>
      <c r="C20" s="38" t="str">
        <f>Boats!F4</f>
        <v>Orange/1,2,3</v>
      </c>
      <c r="D20" s="39"/>
      <c r="E20" s="38" t="str">
        <f>Boats!F5</f>
        <v>Light Blue/4,5,6</v>
      </c>
      <c r="F20" s="72"/>
      <c r="G20" s="27"/>
      <c r="H20" s="27"/>
      <c r="I20" s="27"/>
      <c r="J20" s="27"/>
    </row>
    <row r="21" spans="1:10" ht="15.75" x14ac:dyDescent="0.2">
      <c r="A21" s="73"/>
      <c r="B21" s="94">
        <v>7</v>
      </c>
      <c r="C21" s="59"/>
      <c r="D21" s="47" t="s">
        <v>3</v>
      </c>
      <c r="E21" s="60"/>
      <c r="F21" s="74"/>
      <c r="G21" s="73"/>
      <c r="H21" s="73"/>
      <c r="I21" s="73"/>
      <c r="J21" s="73"/>
    </row>
    <row r="22" spans="1:10" x14ac:dyDescent="0.2">
      <c r="A22" s="75"/>
      <c r="B22" s="95"/>
      <c r="C22" s="62"/>
      <c r="D22" s="63"/>
      <c r="E22" s="62"/>
      <c r="F22" s="66"/>
      <c r="G22" s="75"/>
      <c r="H22" s="75"/>
      <c r="I22" s="75"/>
      <c r="J22" s="75"/>
    </row>
    <row r="23" spans="1:10" ht="15.75" x14ac:dyDescent="0.2">
      <c r="A23" s="73"/>
      <c r="B23" s="94">
        <v>8</v>
      </c>
      <c r="C23" s="60"/>
      <c r="D23" s="47" t="s">
        <v>3</v>
      </c>
      <c r="E23" s="59"/>
      <c r="F23" s="76"/>
      <c r="G23" s="73"/>
      <c r="H23" s="73"/>
      <c r="I23" s="73"/>
      <c r="J23" s="73"/>
    </row>
    <row r="24" spans="1:10" x14ac:dyDescent="0.2">
      <c r="A24" s="75"/>
      <c r="B24" s="95"/>
      <c r="C24" s="62"/>
      <c r="D24" s="63"/>
      <c r="E24" s="62"/>
      <c r="F24" s="66"/>
      <c r="G24" s="75"/>
      <c r="H24" s="75"/>
      <c r="I24" s="75"/>
      <c r="J24" s="75"/>
    </row>
    <row r="25" spans="1:10" ht="15.75" x14ac:dyDescent="0.2">
      <c r="A25" s="73"/>
      <c r="B25" s="94">
        <v>9</v>
      </c>
      <c r="C25" s="59"/>
      <c r="D25" s="47" t="s">
        <v>3</v>
      </c>
      <c r="E25" s="60"/>
      <c r="F25" s="74"/>
      <c r="G25" s="73"/>
      <c r="H25" s="73"/>
      <c r="I25" s="73"/>
      <c r="J25" s="73"/>
    </row>
    <row r="26" spans="1:10" x14ac:dyDescent="0.2">
      <c r="A26" s="73"/>
      <c r="B26" s="95"/>
      <c r="C26" s="62"/>
      <c r="D26" s="66"/>
      <c r="E26" s="62"/>
      <c r="F26" s="66"/>
      <c r="G26" s="73"/>
      <c r="H26" s="73"/>
      <c r="I26" s="73"/>
      <c r="J26" s="73"/>
    </row>
    <row r="27" spans="1:10" x14ac:dyDescent="0.2">
      <c r="A27" s="27"/>
      <c r="B27" s="27"/>
      <c r="C27" s="27"/>
      <c r="D27" s="67" t="s">
        <v>93</v>
      </c>
      <c r="E27" s="27"/>
      <c r="F27" s="27"/>
      <c r="G27" s="27"/>
      <c r="H27" s="27"/>
      <c r="I27" s="27"/>
      <c r="J27" s="27"/>
    </row>
    <row r="28" spans="1:10" ht="26.25" customHeight="1" x14ac:dyDescent="0.2">
      <c r="D28" s="69"/>
    </row>
  </sheetData>
  <mergeCells count="17">
    <mergeCell ref="B9:B10"/>
    <mergeCell ref="G9:G10"/>
    <mergeCell ref="B11:B12"/>
    <mergeCell ref="G11:G12"/>
    <mergeCell ref="B25:B26"/>
    <mergeCell ref="B1:J1"/>
    <mergeCell ref="B2:J2"/>
    <mergeCell ref="B4:J4"/>
    <mergeCell ref="B13:B14"/>
    <mergeCell ref="G13:G14"/>
    <mergeCell ref="C18:E18"/>
    <mergeCell ref="C19:E19"/>
    <mergeCell ref="B21:B22"/>
    <mergeCell ref="B23:B24"/>
    <mergeCell ref="C6:J6"/>
    <mergeCell ref="C7:E7"/>
    <mergeCell ref="H7:J7"/>
  </mergeCells>
  <conditionalFormatting sqref="C21:C22 C26 I16:I18">
    <cfRule type="expression" dxfId="58" priority="48" stopIfTrue="1">
      <formula>ISERROR(C16)</formula>
    </cfRule>
  </conditionalFormatting>
  <conditionalFormatting sqref="D22 D24 D26">
    <cfRule type="expression" dxfId="57" priority="49" stopIfTrue="1">
      <formula>ISERROR(#REF!)</formula>
    </cfRule>
  </conditionalFormatting>
  <conditionalFormatting sqref="E21:F22">
    <cfRule type="expression" dxfId="56" priority="47" stopIfTrue="1">
      <formula>ISERROR(E21)</formula>
    </cfRule>
  </conditionalFormatting>
  <conditionalFormatting sqref="E23:F25">
    <cfRule type="expression" dxfId="55" priority="44" stopIfTrue="1">
      <formula>ISERROR(E23)</formula>
    </cfRule>
  </conditionalFormatting>
  <conditionalFormatting sqref="C23:C25">
    <cfRule type="expression" dxfId="54" priority="46" stopIfTrue="1">
      <formula>ISERROR(C23)</formula>
    </cfRule>
  </conditionalFormatting>
  <conditionalFormatting sqref="E26:F26">
    <cfRule type="expression" dxfId="53" priority="45" stopIfTrue="1">
      <formula>ISERROR(E26)</formula>
    </cfRule>
  </conditionalFormatting>
  <conditionalFormatting sqref="C8">
    <cfRule type="cellIs" dxfId="52" priority="40" operator="equal">
      <formula>"ORANGE/22,23,24"</formula>
    </cfRule>
    <cfRule type="cellIs" dxfId="51" priority="41" operator="equal">
      <formula>"CREAM/16,17,18"</formula>
    </cfRule>
    <cfRule type="cellIs" dxfId="50" priority="42" operator="equal">
      <formula>"PINK/10,11,12"</formula>
    </cfRule>
    <cfRule type="cellIs" dxfId="49" priority="43" operator="equal">
      <formula>"RED/4,5,6"</formula>
    </cfRule>
  </conditionalFormatting>
  <conditionalFormatting sqref="C9:C10 C14">
    <cfRule type="expression" dxfId="48" priority="38" stopIfTrue="1">
      <formula>ISERROR(C9)</formula>
    </cfRule>
  </conditionalFormatting>
  <conditionalFormatting sqref="D10 D12 D14">
    <cfRule type="expression" dxfId="47" priority="39" stopIfTrue="1">
      <formula>ISERROR(#REF!)</formula>
    </cfRule>
  </conditionalFormatting>
  <conditionalFormatting sqref="E9:F10">
    <cfRule type="expression" dxfId="46" priority="37" stopIfTrue="1">
      <formula>ISERROR(E9)</formula>
    </cfRule>
  </conditionalFormatting>
  <conditionalFormatting sqref="E11:F13">
    <cfRule type="expression" dxfId="45" priority="34" stopIfTrue="1">
      <formula>ISERROR(E11)</formula>
    </cfRule>
  </conditionalFormatting>
  <conditionalFormatting sqref="C11:C13">
    <cfRule type="expression" dxfId="44" priority="36" stopIfTrue="1">
      <formula>ISERROR(C11)</formula>
    </cfRule>
  </conditionalFormatting>
  <conditionalFormatting sqref="E14:F14">
    <cfRule type="expression" dxfId="43" priority="35" stopIfTrue="1">
      <formula>ISERROR(E14)</formula>
    </cfRule>
  </conditionalFormatting>
  <conditionalFormatting sqref="D16:D17">
    <cfRule type="expression" dxfId="42" priority="33" stopIfTrue="1">
      <formula>ISERROR(D16)</formula>
    </cfRule>
  </conditionalFormatting>
  <conditionalFormatting sqref="H9:H10 H14">
    <cfRule type="expression" dxfId="41" priority="31" stopIfTrue="1">
      <formula>ISERROR(H9)</formula>
    </cfRule>
  </conditionalFormatting>
  <conditionalFormatting sqref="I10 I12 I14">
    <cfRule type="expression" dxfId="40" priority="32" stopIfTrue="1">
      <formula>ISERROR(#REF!)</formula>
    </cfRule>
  </conditionalFormatting>
  <conditionalFormatting sqref="J9:J10">
    <cfRule type="expression" dxfId="39" priority="30" stopIfTrue="1">
      <formula>ISERROR(J9)</formula>
    </cfRule>
  </conditionalFormatting>
  <conditionalFormatting sqref="J11:J13">
    <cfRule type="expression" dxfId="38" priority="27" stopIfTrue="1">
      <formula>ISERROR(J11)</formula>
    </cfRule>
  </conditionalFormatting>
  <conditionalFormatting sqref="H11:H13">
    <cfRule type="expression" dxfId="37" priority="29" stopIfTrue="1">
      <formula>ISERROR(H11)</formula>
    </cfRule>
  </conditionalFormatting>
  <conditionalFormatting sqref="J14">
    <cfRule type="expression" dxfId="36" priority="28" stopIfTrue="1">
      <formula>ISERROR(J14)</formula>
    </cfRule>
  </conditionalFormatting>
  <conditionalFormatting sqref="E8">
    <cfRule type="cellIs" dxfId="35" priority="18" operator="equal">
      <formula>"ORANGE/22,23,24"</formula>
    </cfRule>
    <cfRule type="cellIs" dxfId="34" priority="19" operator="equal">
      <formula>"CREAM/16,17,18"</formula>
    </cfRule>
    <cfRule type="cellIs" dxfId="33" priority="20" operator="equal">
      <formula>"PINK/10,11,12"</formula>
    </cfRule>
    <cfRule type="cellIs" dxfId="32" priority="21" operator="equal">
      <formula>"RED/4,5,6"</formula>
    </cfRule>
  </conditionalFormatting>
  <conditionalFormatting sqref="H8">
    <cfRule type="cellIs" dxfId="31" priority="14" operator="equal">
      <formula>"ORANGE/22,23,24"</formula>
    </cfRule>
    <cfRule type="cellIs" dxfId="30" priority="15" operator="equal">
      <formula>"CREAM/16,17,18"</formula>
    </cfRule>
    <cfRule type="cellIs" dxfId="29" priority="16" operator="equal">
      <formula>"PINK/10,11,12"</formula>
    </cfRule>
    <cfRule type="cellIs" dxfId="28" priority="17" operator="equal">
      <formula>"RED/4,5,6"</formula>
    </cfRule>
  </conditionalFormatting>
  <conditionalFormatting sqref="J8">
    <cfRule type="cellIs" dxfId="27" priority="10" operator="equal">
      <formula>"ORANGE/22,23,24"</formula>
    </cfRule>
    <cfRule type="cellIs" dxfId="26" priority="11" operator="equal">
      <formula>"CREAM/16,17,18"</formula>
    </cfRule>
    <cfRule type="cellIs" dxfId="25" priority="12" operator="equal">
      <formula>"PINK/10,11,12"</formula>
    </cfRule>
    <cfRule type="cellIs" dxfId="24" priority="13" operator="equal">
      <formula>"RED/4,5,6"</formula>
    </cfRule>
  </conditionalFormatting>
  <conditionalFormatting sqref="C20">
    <cfRule type="cellIs" dxfId="23" priority="6" operator="equal">
      <formula>"ORANGE/22,23,24"</formula>
    </cfRule>
    <cfRule type="cellIs" dxfId="22" priority="7" operator="equal">
      <formula>"CREAM/16,17,18"</formula>
    </cfRule>
    <cfRule type="cellIs" dxfId="21" priority="8" operator="equal">
      <formula>"PINK/10,11,12"</formula>
    </cfRule>
    <cfRule type="cellIs" dxfId="20" priority="9" operator="equal">
      <formula>"RED/4,5,6"</formula>
    </cfRule>
  </conditionalFormatting>
  <conditionalFormatting sqref="E20">
    <cfRule type="cellIs" dxfId="19" priority="2" operator="equal">
      <formula>"ORANGE/22,23,24"</formula>
    </cfRule>
    <cfRule type="cellIs" dxfId="18" priority="3" operator="equal">
      <formula>"CREAM/16,17,18"</formula>
    </cfRule>
    <cfRule type="cellIs" dxfId="17" priority="4" operator="equal">
      <formula>"PINK/10,11,12"</formula>
    </cfRule>
    <cfRule type="cellIs" dxfId="16" priority="5" operator="equal">
      <formula>"RED/4,5,6"</formula>
    </cfRule>
  </conditionalFormatting>
  <conditionalFormatting sqref="D28">
    <cfRule type="expression" dxfId="15" priority="1" stopIfTrue="1">
      <formula>ISERROR(D28)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"/>
  <sheetViews>
    <sheetView workbookViewId="0">
      <selection activeCell="H8" sqref="H8"/>
    </sheetView>
  </sheetViews>
  <sheetFormatPr defaultRowHeight="12.75" x14ac:dyDescent="0.2"/>
  <cols>
    <col min="2" max="2" width="4.7109375" customWidth="1"/>
    <col min="3" max="3" width="22.5703125" customWidth="1"/>
    <col min="4" max="4" width="2.85546875" customWidth="1"/>
    <col min="5" max="5" width="22.5703125" customWidth="1"/>
    <col min="6" max="6" width="5" customWidth="1"/>
    <col min="7" max="7" width="4.7109375" customWidth="1"/>
    <col min="8" max="8" width="22.5703125" customWidth="1"/>
    <col min="9" max="9" width="2.85546875" customWidth="1"/>
    <col min="10" max="10" width="22.5703125" customWidth="1"/>
  </cols>
  <sheetData>
    <row r="1" spans="1:24" ht="27.75" x14ac:dyDescent="0.4">
      <c r="A1" s="42"/>
      <c r="B1" s="89" t="s">
        <v>30</v>
      </c>
      <c r="C1" s="89"/>
      <c r="D1" s="89"/>
      <c r="E1" s="89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</row>
    <row r="2" spans="1:24" ht="18" x14ac:dyDescent="0.25">
      <c r="A2" s="42"/>
      <c r="B2" s="91" t="s">
        <v>37</v>
      </c>
      <c r="C2" s="91"/>
      <c r="D2" s="91"/>
      <c r="E2" s="91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</row>
    <row r="3" spans="1:24" ht="7.5" customHeight="1" x14ac:dyDescent="0.3">
      <c r="A3" s="42"/>
      <c r="B3" s="54"/>
      <c r="C3" s="54"/>
      <c r="D3" s="54"/>
      <c r="E3" s="54"/>
      <c r="F3" s="54"/>
      <c r="G3" s="54"/>
      <c r="H3" s="54"/>
      <c r="I3" s="54"/>
      <c r="J3" s="55"/>
      <c r="K3" s="55"/>
      <c r="L3" s="55"/>
      <c r="M3" s="55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</row>
    <row r="4" spans="1:24" ht="18" x14ac:dyDescent="0.25">
      <c r="A4" s="42"/>
      <c r="B4" s="96" t="s">
        <v>31</v>
      </c>
      <c r="C4" s="96"/>
      <c r="D4" s="96"/>
      <c r="E4" s="96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</row>
    <row r="5" spans="1:24" ht="8.25" customHeight="1" x14ac:dyDescent="0.2">
      <c r="A5" s="27"/>
      <c r="B5" s="27"/>
      <c r="C5" s="27"/>
      <c r="D5" s="27"/>
      <c r="E5" s="27"/>
      <c r="F5" s="27"/>
      <c r="G5" s="27"/>
      <c r="H5" s="27"/>
      <c r="I5" s="27"/>
      <c r="J5" s="27"/>
    </row>
    <row r="6" spans="1:24" ht="26.25" x14ac:dyDescent="0.25">
      <c r="A6" s="27"/>
      <c r="B6" s="68"/>
      <c r="C6" s="97" t="s">
        <v>94</v>
      </c>
      <c r="D6" s="97"/>
      <c r="E6" s="97"/>
      <c r="F6" s="49"/>
      <c r="G6" s="68"/>
      <c r="H6" s="68"/>
      <c r="I6" s="69"/>
      <c r="J6" s="27"/>
    </row>
    <row r="7" spans="1:24" x14ac:dyDescent="0.2">
      <c r="A7" s="27"/>
      <c r="B7" s="70"/>
      <c r="C7" s="98" t="s">
        <v>92</v>
      </c>
      <c r="D7" s="98"/>
      <c r="E7" s="98"/>
      <c r="F7" s="64"/>
      <c r="G7" s="27"/>
      <c r="H7" s="27"/>
      <c r="I7" s="27"/>
      <c r="J7" s="27"/>
    </row>
    <row r="8" spans="1:24" ht="20.25" customHeight="1" x14ac:dyDescent="0.2">
      <c r="A8" s="27"/>
      <c r="B8" s="71"/>
      <c r="C8" s="38" t="str">
        <f>Boats!F4</f>
        <v>Orange/1,2,3</v>
      </c>
      <c r="D8" s="39"/>
      <c r="E8" s="38" t="str">
        <f>Boats!F5</f>
        <v>Light Blue/4,5,6</v>
      </c>
      <c r="F8" s="72"/>
      <c r="G8" s="27"/>
      <c r="H8" s="27"/>
      <c r="I8" s="27"/>
      <c r="J8" s="27"/>
    </row>
    <row r="9" spans="1:24" ht="15.75" x14ac:dyDescent="0.2">
      <c r="A9" s="73"/>
      <c r="B9" s="94">
        <v>7</v>
      </c>
      <c r="C9" s="59"/>
      <c r="D9" s="47" t="s">
        <v>3</v>
      </c>
      <c r="E9" s="60"/>
      <c r="F9" s="74"/>
      <c r="G9" s="73"/>
      <c r="H9" s="73"/>
      <c r="I9" s="73"/>
      <c r="J9" s="73"/>
    </row>
    <row r="10" spans="1:24" x14ac:dyDescent="0.2">
      <c r="A10" s="75"/>
      <c r="B10" s="95"/>
      <c r="C10" s="62"/>
      <c r="D10" s="63"/>
      <c r="E10" s="62"/>
      <c r="F10" s="66"/>
      <c r="G10" s="75"/>
      <c r="H10" s="75"/>
      <c r="I10" s="75"/>
      <c r="J10" s="75"/>
    </row>
    <row r="11" spans="1:24" ht="15.75" x14ac:dyDescent="0.2">
      <c r="A11" s="73"/>
      <c r="B11" s="94">
        <v>8</v>
      </c>
      <c r="C11" s="60"/>
      <c r="D11" s="47" t="s">
        <v>3</v>
      </c>
      <c r="E11" s="59"/>
      <c r="F11" s="76"/>
      <c r="G11" s="73"/>
      <c r="H11" s="73"/>
      <c r="I11" s="73"/>
      <c r="J11" s="73"/>
    </row>
    <row r="12" spans="1:24" x14ac:dyDescent="0.2">
      <c r="A12" s="75"/>
      <c r="B12" s="95"/>
      <c r="C12" s="62"/>
      <c r="D12" s="63"/>
      <c r="E12" s="62"/>
      <c r="F12" s="66"/>
      <c r="G12" s="75"/>
      <c r="H12" s="75"/>
      <c r="I12" s="75"/>
      <c r="J12" s="75"/>
    </row>
    <row r="13" spans="1:24" ht="15.75" x14ac:dyDescent="0.2">
      <c r="A13" s="73"/>
      <c r="B13" s="94">
        <v>9</v>
      </c>
      <c r="C13" s="59"/>
      <c r="D13" s="47" t="s">
        <v>3</v>
      </c>
      <c r="E13" s="60"/>
      <c r="F13" s="74"/>
      <c r="G13" s="73"/>
      <c r="H13" s="73"/>
      <c r="I13" s="73"/>
      <c r="J13" s="73"/>
    </row>
    <row r="14" spans="1:24" x14ac:dyDescent="0.2">
      <c r="A14" s="73"/>
      <c r="B14" s="95"/>
      <c r="C14" s="62"/>
      <c r="D14" s="66"/>
      <c r="E14" s="62"/>
      <c r="F14" s="66"/>
      <c r="G14" s="73"/>
      <c r="H14" s="73"/>
      <c r="I14" s="73"/>
      <c r="J14" s="73"/>
    </row>
    <row r="15" spans="1:24" x14ac:dyDescent="0.2">
      <c r="A15" s="27"/>
      <c r="B15" s="27"/>
      <c r="C15" s="27"/>
      <c r="D15" s="67" t="s">
        <v>93</v>
      </c>
      <c r="E15" s="27"/>
      <c r="F15" s="27"/>
      <c r="G15" s="27"/>
      <c r="H15" s="27"/>
      <c r="I15" s="27"/>
      <c r="J15" s="27"/>
    </row>
    <row r="16" spans="1:24" ht="26.25" x14ac:dyDescent="0.2">
      <c r="D16" s="69"/>
    </row>
  </sheetData>
  <mergeCells count="8">
    <mergeCell ref="B9:B10"/>
    <mergeCell ref="B11:B12"/>
    <mergeCell ref="B13:B14"/>
    <mergeCell ref="B1:E1"/>
    <mergeCell ref="B2:E2"/>
    <mergeCell ref="B4:E4"/>
    <mergeCell ref="C6:E6"/>
    <mergeCell ref="C7:E7"/>
  </mergeCells>
  <conditionalFormatting sqref="C9:C10 C14 I6">
    <cfRule type="expression" dxfId="14" priority="35" stopIfTrue="1">
      <formula>ISERROR(C6)</formula>
    </cfRule>
  </conditionalFormatting>
  <conditionalFormatting sqref="D10 D12 D14">
    <cfRule type="expression" dxfId="13" priority="36" stopIfTrue="1">
      <formula>ISERROR(#REF!)</formula>
    </cfRule>
  </conditionalFormatting>
  <conditionalFormatting sqref="E9:F10">
    <cfRule type="expression" dxfId="12" priority="34" stopIfTrue="1">
      <formula>ISERROR(E9)</formula>
    </cfRule>
  </conditionalFormatting>
  <conditionalFormatting sqref="E11:F13">
    <cfRule type="expression" dxfId="11" priority="31" stopIfTrue="1">
      <formula>ISERROR(E11)</formula>
    </cfRule>
  </conditionalFormatting>
  <conditionalFormatting sqref="C11:C13">
    <cfRule type="expression" dxfId="10" priority="33" stopIfTrue="1">
      <formula>ISERROR(C11)</formula>
    </cfRule>
  </conditionalFormatting>
  <conditionalFormatting sqref="E14:F14">
    <cfRule type="expression" dxfId="9" priority="32" stopIfTrue="1">
      <formula>ISERROR(E14)</formula>
    </cfRule>
  </conditionalFormatting>
  <conditionalFormatting sqref="C8">
    <cfRule type="cellIs" dxfId="8" priority="6" operator="equal">
      <formula>"ORANGE/22,23,24"</formula>
    </cfRule>
    <cfRule type="cellIs" dxfId="7" priority="7" operator="equal">
      <formula>"CREAM/16,17,18"</formula>
    </cfRule>
    <cfRule type="cellIs" dxfId="6" priority="8" operator="equal">
      <formula>"PINK/10,11,12"</formula>
    </cfRule>
    <cfRule type="cellIs" dxfId="5" priority="9" operator="equal">
      <formula>"RED/4,5,6"</formula>
    </cfRule>
  </conditionalFormatting>
  <conditionalFormatting sqref="E8">
    <cfRule type="cellIs" dxfId="4" priority="2" operator="equal">
      <formula>"ORANGE/22,23,24"</formula>
    </cfRule>
    <cfRule type="cellIs" dxfId="3" priority="3" operator="equal">
      <formula>"CREAM/16,17,18"</formula>
    </cfRule>
    <cfRule type="cellIs" dxfId="2" priority="4" operator="equal">
      <formula>"PINK/10,11,12"</formula>
    </cfRule>
    <cfRule type="cellIs" dxfId="1" priority="5" operator="equal">
      <formula>"RED/4,5,6"</formula>
    </cfRule>
  </conditionalFormatting>
  <conditionalFormatting sqref="D16">
    <cfRule type="expression" dxfId="0" priority="1" stopIfTrue="1">
      <formula>ISERROR(D16)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678"/>
  <sheetViews>
    <sheetView zoomScale="75" zoomScaleNormal="75" workbookViewId="0">
      <selection activeCell="AC4" sqref="AC4:AN18"/>
    </sheetView>
  </sheetViews>
  <sheetFormatPr defaultRowHeight="12.75" x14ac:dyDescent="0.2"/>
  <cols>
    <col min="1" max="1" width="5.5703125" style="40" customWidth="1"/>
    <col min="2" max="27" width="4.28515625" customWidth="1"/>
    <col min="28" max="28" width="2.28515625" customWidth="1"/>
    <col min="29" max="29" width="5.140625" customWidth="1"/>
    <col min="30" max="30" width="6" customWidth="1"/>
    <col min="31" max="31" width="4.28515625" customWidth="1"/>
    <col min="32" max="32" width="6" customWidth="1"/>
    <col min="33" max="33" width="5.140625" customWidth="1"/>
    <col min="34" max="34" width="6" customWidth="1"/>
    <col min="35" max="35" width="4.28515625" customWidth="1"/>
    <col min="36" max="36" width="6" customWidth="1"/>
    <col min="37" max="37" width="5.140625" customWidth="1"/>
    <col min="38" max="38" width="6" customWidth="1"/>
    <col min="39" max="39" width="4.28515625" customWidth="1"/>
    <col min="40" max="40" width="6" customWidth="1"/>
  </cols>
  <sheetData>
    <row r="1" spans="1:49" x14ac:dyDescent="0.2">
      <c r="J1" s="4"/>
      <c r="K1" s="5">
        <v>1</v>
      </c>
      <c r="L1" s="5">
        <v>2</v>
      </c>
      <c r="M1" s="5">
        <v>3</v>
      </c>
      <c r="N1" s="5">
        <v>8</v>
      </c>
      <c r="O1" s="5">
        <v>9</v>
      </c>
    </row>
    <row r="2" spans="1:49" x14ac:dyDescent="0.2">
      <c r="J2" s="5"/>
      <c r="K2" s="4"/>
      <c r="L2" s="5"/>
      <c r="M2" s="5"/>
      <c r="N2" s="5">
        <v>11</v>
      </c>
      <c r="O2" s="5">
        <v>10</v>
      </c>
    </row>
    <row r="3" spans="1:49" x14ac:dyDescent="0.2">
      <c r="J3" s="5"/>
      <c r="K3" s="5">
        <v>5</v>
      </c>
      <c r="L3" s="4"/>
      <c r="M3" s="5">
        <v>4</v>
      </c>
      <c r="N3" s="5">
        <v>12</v>
      </c>
      <c r="O3" s="5">
        <v>13</v>
      </c>
      <c r="AD3" t="s">
        <v>4</v>
      </c>
      <c r="AH3" t="s">
        <v>5</v>
      </c>
      <c r="AL3" t="s">
        <v>6</v>
      </c>
      <c r="AP3" s="11"/>
      <c r="AS3" s="2"/>
      <c r="AT3" s="11"/>
      <c r="AW3" s="10"/>
    </row>
    <row r="4" spans="1:49" x14ac:dyDescent="0.2">
      <c r="J4" s="5"/>
      <c r="K4" s="5">
        <v>6</v>
      </c>
      <c r="L4" s="5"/>
      <c r="M4" s="4"/>
      <c r="N4" s="5">
        <v>7</v>
      </c>
      <c r="O4" s="5">
        <v>14</v>
      </c>
      <c r="AQ4" t="s">
        <v>29</v>
      </c>
    </row>
    <row r="5" spans="1:49" x14ac:dyDescent="0.2">
      <c r="J5" s="5"/>
      <c r="K5" s="5"/>
      <c r="L5" s="5"/>
      <c r="M5" s="5"/>
      <c r="N5" s="4"/>
      <c r="O5" s="5">
        <v>15</v>
      </c>
      <c r="AQ5" s="2">
        <v>6</v>
      </c>
      <c r="AR5" s="2">
        <v>6</v>
      </c>
      <c r="AS5" s="2">
        <v>6</v>
      </c>
    </row>
    <row r="6" spans="1:49" x14ac:dyDescent="0.2">
      <c r="AP6" s="2">
        <v>1</v>
      </c>
      <c r="AQ6" s="2">
        <v>1</v>
      </c>
      <c r="AR6" s="2">
        <f t="shared" ref="AR6:AS20" si="0">AQ6+1</f>
        <v>2</v>
      </c>
      <c r="AS6" s="2">
        <f t="shared" si="0"/>
        <v>3</v>
      </c>
    </row>
    <row r="7" spans="1:49" x14ac:dyDescent="0.2">
      <c r="AP7" s="2">
        <v>2</v>
      </c>
      <c r="AQ7" s="2">
        <f>AS6+1</f>
        <v>4</v>
      </c>
      <c r="AR7" s="2">
        <f t="shared" si="0"/>
        <v>5</v>
      </c>
      <c r="AS7" s="2">
        <f t="shared" si="0"/>
        <v>6</v>
      </c>
    </row>
    <row r="8" spans="1:49" x14ac:dyDescent="0.2">
      <c r="AP8" s="2">
        <v>3</v>
      </c>
      <c r="AQ8" s="2">
        <f t="shared" ref="AQ8:AQ20" si="1">AS7+1</f>
        <v>7</v>
      </c>
      <c r="AR8" s="2">
        <f t="shared" si="0"/>
        <v>8</v>
      </c>
      <c r="AS8" s="2">
        <f t="shared" si="0"/>
        <v>9</v>
      </c>
    </row>
    <row r="9" spans="1:49" x14ac:dyDescent="0.2">
      <c r="A9" s="40" t="s">
        <v>67</v>
      </c>
      <c r="AP9" s="2">
        <v>4</v>
      </c>
      <c r="AQ9" s="2">
        <f t="shared" si="1"/>
        <v>10</v>
      </c>
      <c r="AR9" s="2">
        <f t="shared" si="0"/>
        <v>11</v>
      </c>
      <c r="AS9" s="2">
        <f t="shared" si="0"/>
        <v>12</v>
      </c>
    </row>
    <row r="10" spans="1:49" ht="55.5" thickBot="1" x14ac:dyDescent="0.25">
      <c r="D10" s="1" t="str">
        <f>C11</f>
        <v>1st Gold</v>
      </c>
      <c r="E10" s="1" t="str">
        <f>C12</f>
        <v>2nd Gold</v>
      </c>
      <c r="F10" s="1" t="str">
        <f>C13</f>
        <v>3rd Gold</v>
      </c>
      <c r="G10" s="1" t="str">
        <f>C14</f>
        <v>4th Gold</v>
      </c>
      <c r="H10" s="1" t="str">
        <f>C15</f>
        <v>5th Gold</v>
      </c>
      <c r="I10" s="1" t="str">
        <f>C16</f>
        <v>1st Silver</v>
      </c>
      <c r="J10" s="1" t="str">
        <f>C17</f>
        <v>6th Gold</v>
      </c>
      <c r="K10" s="1" t="str">
        <f>C18</f>
        <v>2nd Silver</v>
      </c>
      <c r="L10" s="1" t="str">
        <f>C19</f>
        <v>3rd Silver</v>
      </c>
      <c r="M10" s="1" t="str">
        <f>C20</f>
        <v>4th Silver</v>
      </c>
      <c r="N10" s="1" t="str">
        <f>C21</f>
        <v>5th Silver</v>
      </c>
      <c r="O10" s="1" t="str">
        <f>C22</f>
        <v>1st Bronze</v>
      </c>
      <c r="P10" s="1" t="str">
        <f>C23</f>
        <v>6th Silver</v>
      </c>
      <c r="Q10" s="1" t="str">
        <f>C24</f>
        <v>2nd Bronze</v>
      </c>
      <c r="R10" s="1" t="str">
        <f>C25</f>
        <v>3rd Bronze</v>
      </c>
      <c r="S10" s="1" t="str">
        <f>C26</f>
        <v>4th Bronze</v>
      </c>
      <c r="T10" s="1" t="str">
        <f>C27</f>
        <v>5th Bronze</v>
      </c>
      <c r="U10" s="1" t="str">
        <f>C28</f>
        <v>6th Bronze</v>
      </c>
      <c r="V10" s="1"/>
      <c r="W10" s="1"/>
      <c r="X10" s="1"/>
      <c r="Y10" s="1"/>
      <c r="Z10" s="1"/>
      <c r="AA10" s="1"/>
      <c r="AP10" s="2">
        <v>5</v>
      </c>
      <c r="AQ10" s="2">
        <f t="shared" si="1"/>
        <v>13</v>
      </c>
      <c r="AR10" s="2">
        <f t="shared" si="0"/>
        <v>14</v>
      </c>
      <c r="AS10" s="2">
        <f t="shared" si="0"/>
        <v>15</v>
      </c>
    </row>
    <row r="11" spans="1:49" x14ac:dyDescent="0.2">
      <c r="A11" s="85" t="s">
        <v>43</v>
      </c>
      <c r="B11" s="10">
        <v>1</v>
      </c>
      <c r="C11" s="3" t="str">
        <f>'Round 2 results'!AA17</f>
        <v>1st Gold</v>
      </c>
      <c r="D11" s="13"/>
      <c r="E11" s="14">
        <v>1</v>
      </c>
      <c r="F11" s="14">
        <v>4</v>
      </c>
      <c r="G11" s="14">
        <v>7</v>
      </c>
      <c r="H11" s="14">
        <v>22</v>
      </c>
      <c r="I11" s="15">
        <v>25</v>
      </c>
      <c r="J11" s="17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P11" s="2">
        <v>6</v>
      </c>
      <c r="AQ11" s="2">
        <f t="shared" si="1"/>
        <v>16</v>
      </c>
      <c r="AR11" s="2">
        <f t="shared" si="0"/>
        <v>17</v>
      </c>
      <c r="AS11" s="2">
        <f t="shared" si="0"/>
        <v>18</v>
      </c>
    </row>
    <row r="12" spans="1:49" x14ac:dyDescent="0.2">
      <c r="A12" s="85"/>
      <c r="B12" s="10">
        <v>2</v>
      </c>
      <c r="C12" s="3" t="str">
        <f>'Round 2 results'!AA18</f>
        <v>2nd Gold</v>
      </c>
      <c r="D12" s="16"/>
      <c r="E12" s="4"/>
      <c r="F12" s="5"/>
      <c r="G12" s="5"/>
      <c r="H12" s="5">
        <v>31</v>
      </c>
      <c r="I12" s="18">
        <v>28</v>
      </c>
      <c r="J12" s="17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P12" s="2">
        <v>7</v>
      </c>
      <c r="AQ12" s="2">
        <f t="shared" si="1"/>
        <v>19</v>
      </c>
      <c r="AR12" s="2">
        <f t="shared" si="0"/>
        <v>20</v>
      </c>
      <c r="AS12" s="2">
        <f t="shared" si="0"/>
        <v>21</v>
      </c>
    </row>
    <row r="13" spans="1:49" x14ac:dyDescent="0.2">
      <c r="A13" s="85"/>
      <c r="B13" s="10">
        <v>3</v>
      </c>
      <c r="C13" s="3" t="str">
        <f>'Round 2 results'!AA19</f>
        <v>3rd Gold</v>
      </c>
      <c r="D13" s="16"/>
      <c r="E13" s="5">
        <v>13</v>
      </c>
      <c r="F13" s="4"/>
      <c r="G13" s="5">
        <v>10</v>
      </c>
      <c r="H13" s="5">
        <v>34</v>
      </c>
      <c r="I13" s="18">
        <v>37</v>
      </c>
      <c r="J13" s="17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P13" s="2">
        <v>8</v>
      </c>
      <c r="AQ13" s="2">
        <f t="shared" si="1"/>
        <v>22</v>
      </c>
      <c r="AR13" s="2">
        <f t="shared" si="0"/>
        <v>23</v>
      </c>
      <c r="AS13" s="2">
        <f t="shared" si="0"/>
        <v>24</v>
      </c>
    </row>
    <row r="14" spans="1:49" x14ac:dyDescent="0.2">
      <c r="A14" s="85"/>
      <c r="B14" s="10">
        <v>4</v>
      </c>
      <c r="C14" s="3" t="str">
        <f>'Round 2 results'!AA20</f>
        <v>4th Gold</v>
      </c>
      <c r="D14" s="16"/>
      <c r="E14" s="5">
        <v>16</v>
      </c>
      <c r="F14" s="5"/>
      <c r="G14" s="4"/>
      <c r="H14" s="5">
        <v>19</v>
      </c>
      <c r="I14" s="18">
        <v>40</v>
      </c>
      <c r="J14" s="17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P14" s="2">
        <v>9</v>
      </c>
      <c r="AQ14" s="2">
        <f t="shared" si="1"/>
        <v>25</v>
      </c>
      <c r="AR14" s="2">
        <f t="shared" si="0"/>
        <v>26</v>
      </c>
      <c r="AS14" s="2">
        <f t="shared" si="0"/>
        <v>27</v>
      </c>
    </row>
    <row r="15" spans="1:49" x14ac:dyDescent="0.2">
      <c r="A15" s="85"/>
      <c r="B15" s="10">
        <v>5</v>
      </c>
      <c r="C15" s="3" t="str">
        <f>'Round 2 results'!AA21</f>
        <v>5th Gold</v>
      </c>
      <c r="D15" s="16"/>
      <c r="E15" s="5"/>
      <c r="F15" s="5"/>
      <c r="G15" s="5"/>
      <c r="H15" s="4"/>
      <c r="I15" s="18">
        <v>43</v>
      </c>
      <c r="J15" s="17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P15" s="2">
        <v>10</v>
      </c>
      <c r="AQ15" s="2">
        <f t="shared" si="1"/>
        <v>28</v>
      </c>
      <c r="AR15" s="2">
        <f t="shared" si="0"/>
        <v>29</v>
      </c>
      <c r="AS15" s="2">
        <f t="shared" si="0"/>
        <v>30</v>
      </c>
    </row>
    <row r="16" spans="1:49" ht="13.5" thickBot="1" x14ac:dyDescent="0.25">
      <c r="A16" s="85"/>
      <c r="B16" s="10">
        <v>6</v>
      </c>
      <c r="C16" s="3" t="str">
        <f>'Round 2 results'!AA22</f>
        <v>1st Silver</v>
      </c>
      <c r="D16" s="20"/>
      <c r="E16" s="21"/>
      <c r="F16" s="21"/>
      <c r="G16" s="21"/>
      <c r="H16" s="21"/>
      <c r="I16" s="22"/>
      <c r="J16" s="25"/>
      <c r="K16" s="26"/>
      <c r="L16" s="26"/>
      <c r="M16" s="26"/>
      <c r="N16" s="26"/>
      <c r="O16" s="26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P16" s="2">
        <v>11</v>
      </c>
      <c r="AQ16" s="2">
        <f t="shared" si="1"/>
        <v>31</v>
      </c>
      <c r="AR16" s="2">
        <f t="shared" si="0"/>
        <v>32</v>
      </c>
      <c r="AS16" s="2">
        <f t="shared" si="0"/>
        <v>33</v>
      </c>
    </row>
    <row r="17" spans="1:45" x14ac:dyDescent="0.2">
      <c r="A17" s="85" t="s">
        <v>44</v>
      </c>
      <c r="B17" s="10">
        <v>1</v>
      </c>
      <c r="C17" s="3" t="str">
        <f>'Round 2 results'!AB17</f>
        <v>6th Gold</v>
      </c>
      <c r="D17" s="19"/>
      <c r="E17" s="19"/>
      <c r="F17" s="19"/>
      <c r="G17" s="19"/>
      <c r="H17" s="19"/>
      <c r="I17" s="23"/>
      <c r="J17" s="13" t="str">
        <f t="shared" ref="J17:O22" si="2">IF(ISNUMBER(D11),D11+1,"")</f>
        <v/>
      </c>
      <c r="K17" s="14">
        <f t="shared" si="2"/>
        <v>2</v>
      </c>
      <c r="L17" s="14">
        <f t="shared" si="2"/>
        <v>5</v>
      </c>
      <c r="M17" s="14">
        <f t="shared" si="2"/>
        <v>8</v>
      </c>
      <c r="N17" s="14">
        <f t="shared" si="2"/>
        <v>23</v>
      </c>
      <c r="O17" s="15">
        <f t="shared" si="2"/>
        <v>26</v>
      </c>
      <c r="P17" s="17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P17" s="2">
        <v>12</v>
      </c>
      <c r="AQ17" s="2">
        <f t="shared" si="1"/>
        <v>34</v>
      </c>
      <c r="AR17" s="2">
        <f t="shared" si="0"/>
        <v>35</v>
      </c>
      <c r="AS17" s="2">
        <f t="shared" si="0"/>
        <v>36</v>
      </c>
    </row>
    <row r="18" spans="1:45" x14ac:dyDescent="0.2">
      <c r="A18" s="85"/>
      <c r="B18" s="10">
        <v>2</v>
      </c>
      <c r="C18" s="3" t="str">
        <f>'Round 2 results'!AB18</f>
        <v>2nd Silver</v>
      </c>
      <c r="D18" s="5"/>
      <c r="E18" s="5"/>
      <c r="F18" s="5"/>
      <c r="G18" s="5"/>
      <c r="H18" s="5"/>
      <c r="I18" s="24"/>
      <c r="J18" s="16" t="str">
        <f t="shared" si="2"/>
        <v/>
      </c>
      <c r="K18" s="4" t="str">
        <f t="shared" si="2"/>
        <v/>
      </c>
      <c r="L18" s="5" t="str">
        <f t="shared" si="2"/>
        <v/>
      </c>
      <c r="M18" s="5" t="str">
        <f t="shared" si="2"/>
        <v/>
      </c>
      <c r="N18" s="5">
        <f t="shared" si="2"/>
        <v>32</v>
      </c>
      <c r="O18" s="18">
        <f t="shared" si="2"/>
        <v>29</v>
      </c>
      <c r="P18" s="17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P18" s="2">
        <v>13</v>
      </c>
      <c r="AQ18" s="2">
        <f t="shared" si="1"/>
        <v>37</v>
      </c>
      <c r="AR18" s="2">
        <f t="shared" si="0"/>
        <v>38</v>
      </c>
      <c r="AS18" s="2">
        <f t="shared" si="0"/>
        <v>39</v>
      </c>
    </row>
    <row r="19" spans="1:45" x14ac:dyDescent="0.2">
      <c r="A19" s="85"/>
      <c r="B19" s="10">
        <v>3</v>
      </c>
      <c r="C19" s="3" t="str">
        <f>'Round 2 results'!AB19</f>
        <v>3rd Silver</v>
      </c>
      <c r="D19" s="5"/>
      <c r="E19" s="5"/>
      <c r="F19" s="5"/>
      <c r="G19" s="5"/>
      <c r="H19" s="5"/>
      <c r="I19" s="24"/>
      <c r="J19" s="16" t="str">
        <f t="shared" si="2"/>
        <v/>
      </c>
      <c r="K19" s="5">
        <f t="shared" si="2"/>
        <v>14</v>
      </c>
      <c r="L19" s="4" t="str">
        <f t="shared" si="2"/>
        <v/>
      </c>
      <c r="M19" s="5">
        <f t="shared" si="2"/>
        <v>11</v>
      </c>
      <c r="N19" s="5">
        <f t="shared" si="2"/>
        <v>35</v>
      </c>
      <c r="O19" s="18">
        <f t="shared" si="2"/>
        <v>38</v>
      </c>
      <c r="P19" s="17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C19" s="7"/>
      <c r="AD19" s="8"/>
      <c r="AE19" s="8"/>
      <c r="AF19" s="9"/>
      <c r="AG19" s="7"/>
      <c r="AH19" s="8"/>
      <c r="AI19" s="8"/>
      <c r="AJ19" s="9"/>
      <c r="AK19" s="7"/>
      <c r="AL19" s="8"/>
      <c r="AM19" s="8"/>
      <c r="AN19" s="9"/>
      <c r="AP19" s="2">
        <v>14</v>
      </c>
      <c r="AQ19" s="2">
        <f t="shared" si="1"/>
        <v>40</v>
      </c>
      <c r="AR19" s="2">
        <f t="shared" si="0"/>
        <v>41</v>
      </c>
      <c r="AS19" s="2">
        <f t="shared" si="0"/>
        <v>42</v>
      </c>
    </row>
    <row r="20" spans="1:45" ht="13.5" thickBot="1" x14ac:dyDescent="0.25">
      <c r="A20" s="85"/>
      <c r="B20" s="10">
        <v>4</v>
      </c>
      <c r="C20" s="3" t="str">
        <f>'Round 2 results'!AB20</f>
        <v>4th Silver</v>
      </c>
      <c r="D20" s="5"/>
      <c r="E20" s="5"/>
      <c r="F20" s="5"/>
      <c r="G20" s="5"/>
      <c r="H20" s="5"/>
      <c r="I20" s="24"/>
      <c r="J20" s="16" t="str">
        <f t="shared" si="2"/>
        <v/>
      </c>
      <c r="K20" s="5">
        <f t="shared" si="2"/>
        <v>17</v>
      </c>
      <c r="L20" s="5" t="str">
        <f t="shared" si="2"/>
        <v/>
      </c>
      <c r="M20" s="4" t="str">
        <f t="shared" si="2"/>
        <v/>
      </c>
      <c r="N20" s="5">
        <f t="shared" si="2"/>
        <v>20</v>
      </c>
      <c r="O20" s="18">
        <f t="shared" si="2"/>
        <v>41</v>
      </c>
      <c r="P20" s="17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C20" s="7"/>
      <c r="AD20" s="8"/>
      <c r="AE20" s="8"/>
      <c r="AF20" s="9"/>
      <c r="AG20" s="7"/>
      <c r="AH20" s="8"/>
      <c r="AI20" s="8"/>
      <c r="AJ20" s="9"/>
      <c r="AK20" s="7"/>
      <c r="AL20" s="8"/>
      <c r="AM20" s="8"/>
      <c r="AN20" s="9"/>
      <c r="AP20" s="2">
        <v>15</v>
      </c>
      <c r="AQ20" s="12">
        <f t="shared" si="1"/>
        <v>43</v>
      </c>
      <c r="AR20" s="12">
        <f t="shared" si="0"/>
        <v>44</v>
      </c>
      <c r="AS20" s="12">
        <f t="shared" si="0"/>
        <v>45</v>
      </c>
    </row>
    <row r="21" spans="1:45" x14ac:dyDescent="0.2">
      <c r="A21" s="85"/>
      <c r="B21" s="10">
        <v>5</v>
      </c>
      <c r="C21" s="3" t="str">
        <f>'Round 2 results'!AB21</f>
        <v>5th Silver</v>
      </c>
      <c r="D21" s="5"/>
      <c r="E21" s="5"/>
      <c r="F21" s="5"/>
      <c r="G21" s="5"/>
      <c r="H21" s="5"/>
      <c r="I21" s="24"/>
      <c r="J21" s="16" t="str">
        <f t="shared" si="2"/>
        <v/>
      </c>
      <c r="K21" s="5" t="str">
        <f t="shared" si="2"/>
        <v/>
      </c>
      <c r="L21" s="5" t="str">
        <f t="shared" si="2"/>
        <v/>
      </c>
      <c r="M21" s="5" t="str">
        <f t="shared" si="2"/>
        <v/>
      </c>
      <c r="N21" s="4" t="str">
        <f t="shared" si="2"/>
        <v/>
      </c>
      <c r="O21" s="18">
        <f t="shared" si="2"/>
        <v>44</v>
      </c>
      <c r="P21" s="17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C21" s="7"/>
      <c r="AD21" s="8"/>
      <c r="AE21" s="8"/>
      <c r="AF21" s="9"/>
      <c r="AG21" s="7"/>
      <c r="AH21" s="8"/>
      <c r="AI21" s="8"/>
      <c r="AJ21" s="9"/>
      <c r="AK21" s="7"/>
      <c r="AL21" s="8"/>
      <c r="AM21" s="8"/>
      <c r="AN21" s="9"/>
    </row>
    <row r="22" spans="1:45" ht="13.5" thickBot="1" x14ac:dyDescent="0.25">
      <c r="A22" s="85"/>
      <c r="B22" s="10">
        <v>6</v>
      </c>
      <c r="C22" s="3" t="str">
        <f>'Round 2 results'!AB22</f>
        <v>1st Bronze</v>
      </c>
      <c r="D22" s="5"/>
      <c r="E22" s="5"/>
      <c r="F22" s="5"/>
      <c r="G22" s="5"/>
      <c r="H22" s="5"/>
      <c r="I22" s="24"/>
      <c r="J22" s="20" t="str">
        <f t="shared" si="2"/>
        <v/>
      </c>
      <c r="K22" s="21" t="str">
        <f t="shared" si="2"/>
        <v/>
      </c>
      <c r="L22" s="21" t="str">
        <f t="shared" si="2"/>
        <v/>
      </c>
      <c r="M22" s="21" t="str">
        <f t="shared" si="2"/>
        <v/>
      </c>
      <c r="N22" s="21" t="str">
        <f t="shared" si="2"/>
        <v/>
      </c>
      <c r="O22" s="22" t="str">
        <f t="shared" si="2"/>
        <v/>
      </c>
      <c r="P22" s="25"/>
      <c r="Q22" s="26"/>
      <c r="R22" s="26"/>
      <c r="S22" s="26"/>
      <c r="T22" s="26"/>
      <c r="U22" s="26"/>
      <c r="V22" s="5"/>
      <c r="W22" s="5"/>
      <c r="X22" s="5"/>
      <c r="Y22" s="5"/>
      <c r="Z22" s="5"/>
      <c r="AA22" s="5"/>
      <c r="AC22" s="7"/>
      <c r="AD22" s="8"/>
      <c r="AE22" s="8"/>
      <c r="AF22" s="9"/>
      <c r="AG22" s="7"/>
      <c r="AH22" s="8"/>
      <c r="AI22" s="8"/>
      <c r="AJ22" s="9"/>
      <c r="AK22" s="7"/>
      <c r="AL22" s="8"/>
      <c r="AM22" s="8"/>
      <c r="AN22" s="9"/>
    </row>
    <row r="23" spans="1:45" x14ac:dyDescent="0.2">
      <c r="A23" s="85" t="s">
        <v>45</v>
      </c>
      <c r="B23" s="10">
        <v>1</v>
      </c>
      <c r="C23" s="3" t="str">
        <f>'Round 2 results'!AC17</f>
        <v>6th Silver</v>
      </c>
      <c r="D23" s="5"/>
      <c r="E23" s="5"/>
      <c r="F23" s="5"/>
      <c r="G23" s="5"/>
      <c r="H23" s="5"/>
      <c r="I23" s="5"/>
      <c r="J23" s="19"/>
      <c r="K23" s="19"/>
      <c r="L23" s="19"/>
      <c r="M23" s="19"/>
      <c r="N23" s="19"/>
      <c r="O23" s="23"/>
      <c r="P23" s="13" t="str">
        <f t="shared" ref="P23:U28" si="3">IF(ISNUMBER(J17),J17+1,"")</f>
        <v/>
      </c>
      <c r="Q23" s="14">
        <f t="shared" si="3"/>
        <v>3</v>
      </c>
      <c r="R23" s="14">
        <f t="shared" si="3"/>
        <v>6</v>
      </c>
      <c r="S23" s="14">
        <f t="shared" si="3"/>
        <v>9</v>
      </c>
      <c r="T23" s="14">
        <f t="shared" si="3"/>
        <v>24</v>
      </c>
      <c r="U23" s="15">
        <f t="shared" si="3"/>
        <v>27</v>
      </c>
      <c r="V23" s="17"/>
      <c r="W23" s="5"/>
      <c r="X23" s="5"/>
      <c r="Y23" s="5"/>
      <c r="Z23" s="5"/>
      <c r="AA23" s="5"/>
      <c r="AC23" s="7"/>
      <c r="AD23" s="8"/>
      <c r="AE23" s="8"/>
      <c r="AF23" s="9"/>
      <c r="AG23" s="7"/>
      <c r="AH23" s="8"/>
      <c r="AI23" s="8"/>
      <c r="AJ23" s="9"/>
      <c r="AK23" s="7"/>
      <c r="AL23" s="8"/>
      <c r="AM23" s="8"/>
      <c r="AN23" s="9"/>
    </row>
    <row r="24" spans="1:45" x14ac:dyDescent="0.2">
      <c r="A24" s="85"/>
      <c r="B24" s="10">
        <v>2</v>
      </c>
      <c r="C24" s="3" t="str">
        <f>'Round 2 results'!AC18</f>
        <v>2nd Bronze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24"/>
      <c r="P24" s="16" t="str">
        <f t="shared" si="3"/>
        <v/>
      </c>
      <c r="Q24" s="4" t="str">
        <f t="shared" si="3"/>
        <v/>
      </c>
      <c r="R24" s="5" t="str">
        <f t="shared" si="3"/>
        <v/>
      </c>
      <c r="S24" s="5" t="str">
        <f t="shared" si="3"/>
        <v/>
      </c>
      <c r="T24" s="5">
        <f t="shared" si="3"/>
        <v>33</v>
      </c>
      <c r="U24" s="18">
        <f t="shared" si="3"/>
        <v>30</v>
      </c>
      <c r="V24" s="17"/>
      <c r="W24" s="5"/>
      <c r="X24" s="5"/>
      <c r="Y24" s="5"/>
      <c r="Z24" s="5"/>
      <c r="AA24" s="5"/>
      <c r="AC24" s="7"/>
      <c r="AD24" s="8"/>
      <c r="AE24" s="8"/>
      <c r="AF24" s="9"/>
      <c r="AG24" s="7"/>
      <c r="AH24" s="8"/>
      <c r="AI24" s="8"/>
      <c r="AJ24" s="9"/>
      <c r="AK24" s="7"/>
      <c r="AL24" s="8"/>
      <c r="AM24" s="8"/>
      <c r="AN24" s="9"/>
    </row>
    <row r="25" spans="1:45" x14ac:dyDescent="0.2">
      <c r="A25" s="85"/>
      <c r="B25" s="10">
        <v>3</v>
      </c>
      <c r="C25" s="3" t="str">
        <f>'Round 2 results'!AC19</f>
        <v>3rd Bronze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24"/>
      <c r="P25" s="16" t="str">
        <f t="shared" si="3"/>
        <v/>
      </c>
      <c r="Q25" s="5">
        <f t="shared" si="3"/>
        <v>15</v>
      </c>
      <c r="R25" s="4" t="str">
        <f t="shared" si="3"/>
        <v/>
      </c>
      <c r="S25" s="5">
        <f t="shared" si="3"/>
        <v>12</v>
      </c>
      <c r="T25" s="5">
        <f t="shared" si="3"/>
        <v>36</v>
      </c>
      <c r="U25" s="18">
        <f t="shared" si="3"/>
        <v>39</v>
      </c>
      <c r="V25" s="17"/>
      <c r="W25" s="5"/>
      <c r="X25" s="5"/>
      <c r="Y25" s="5"/>
      <c r="Z25" s="5"/>
      <c r="AA25" s="5"/>
      <c r="AC25" s="7"/>
      <c r="AD25" s="8"/>
      <c r="AE25" s="8"/>
      <c r="AF25" s="9"/>
      <c r="AG25" s="7"/>
      <c r="AH25" s="8"/>
      <c r="AI25" s="8"/>
      <c r="AJ25" s="9"/>
      <c r="AK25" s="7"/>
      <c r="AL25" s="8"/>
      <c r="AM25" s="8"/>
      <c r="AN25" s="9"/>
    </row>
    <row r="26" spans="1:45" x14ac:dyDescent="0.2">
      <c r="A26" s="85"/>
      <c r="B26" s="10">
        <v>4</v>
      </c>
      <c r="C26" s="3" t="str">
        <f>'Round 2 results'!AC20</f>
        <v>4th Bronze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24"/>
      <c r="P26" s="16" t="str">
        <f t="shared" si="3"/>
        <v/>
      </c>
      <c r="Q26" s="5">
        <f t="shared" si="3"/>
        <v>18</v>
      </c>
      <c r="R26" s="5" t="str">
        <f t="shared" si="3"/>
        <v/>
      </c>
      <c r="S26" s="4" t="str">
        <f t="shared" si="3"/>
        <v/>
      </c>
      <c r="T26" s="5">
        <f t="shared" si="3"/>
        <v>21</v>
      </c>
      <c r="U26" s="18">
        <f t="shared" si="3"/>
        <v>42</v>
      </c>
      <c r="V26" s="17"/>
      <c r="W26" s="5"/>
      <c r="X26" s="5"/>
      <c r="Y26" s="5"/>
      <c r="Z26" s="5"/>
      <c r="AA26" s="5"/>
      <c r="AC26" s="7"/>
      <c r="AD26" s="8"/>
      <c r="AE26" s="8"/>
      <c r="AF26" s="9"/>
      <c r="AG26" s="7"/>
      <c r="AH26" s="8"/>
      <c r="AI26" s="8"/>
      <c r="AJ26" s="9"/>
      <c r="AK26" s="7"/>
      <c r="AL26" s="8"/>
      <c r="AM26" s="8"/>
      <c r="AN26" s="9"/>
    </row>
    <row r="27" spans="1:45" x14ac:dyDescent="0.2">
      <c r="A27" s="85"/>
      <c r="B27" s="10">
        <v>5</v>
      </c>
      <c r="C27" s="3" t="str">
        <f>'Round 2 results'!AC21</f>
        <v>5th Bronze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24"/>
      <c r="P27" s="16" t="str">
        <f t="shared" si="3"/>
        <v/>
      </c>
      <c r="Q27" s="5" t="str">
        <f t="shared" si="3"/>
        <v/>
      </c>
      <c r="R27" s="5" t="str">
        <f t="shared" si="3"/>
        <v/>
      </c>
      <c r="S27" s="5" t="str">
        <f t="shared" si="3"/>
        <v/>
      </c>
      <c r="T27" s="4" t="str">
        <f t="shared" si="3"/>
        <v/>
      </c>
      <c r="U27" s="18">
        <f t="shared" si="3"/>
        <v>45</v>
      </c>
      <c r="V27" s="17"/>
      <c r="W27" s="5"/>
      <c r="X27" s="5"/>
      <c r="Y27" s="5"/>
      <c r="Z27" s="5"/>
      <c r="AA27" s="5"/>
      <c r="AC27" s="7"/>
      <c r="AD27" s="8"/>
      <c r="AE27" s="8"/>
      <c r="AF27" s="9"/>
      <c r="AG27" s="7"/>
      <c r="AH27" s="8"/>
      <c r="AI27" s="8"/>
      <c r="AJ27" s="9"/>
      <c r="AK27" s="7"/>
      <c r="AL27" s="8"/>
      <c r="AM27" s="8"/>
      <c r="AN27" s="9"/>
    </row>
    <row r="28" spans="1:45" ht="13.5" thickBot="1" x14ac:dyDescent="0.25">
      <c r="A28" s="85"/>
      <c r="B28" s="10">
        <v>6</v>
      </c>
      <c r="C28" s="3" t="str">
        <f>'Round 2 results'!AC22</f>
        <v>6th Bronze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24"/>
      <c r="P28" s="20" t="str">
        <f t="shared" si="3"/>
        <v/>
      </c>
      <c r="Q28" s="21" t="str">
        <f t="shared" si="3"/>
        <v/>
      </c>
      <c r="R28" s="21" t="str">
        <f t="shared" si="3"/>
        <v/>
      </c>
      <c r="S28" s="21" t="str">
        <f t="shared" si="3"/>
        <v/>
      </c>
      <c r="T28" s="21" t="str">
        <f t="shared" si="3"/>
        <v/>
      </c>
      <c r="U28" s="22" t="str">
        <f t="shared" si="3"/>
        <v/>
      </c>
      <c r="V28" s="17"/>
      <c r="W28" s="5"/>
      <c r="X28" s="5"/>
      <c r="Y28" s="5"/>
      <c r="Z28" s="5"/>
      <c r="AA28" s="5"/>
      <c r="AC28" s="7"/>
      <c r="AD28" s="8"/>
      <c r="AE28" s="8"/>
      <c r="AF28" s="9"/>
      <c r="AG28" s="7"/>
      <c r="AH28" s="8"/>
      <c r="AI28" s="8"/>
      <c r="AJ28" s="9"/>
      <c r="AK28" s="7"/>
      <c r="AL28" s="8"/>
      <c r="AM28" s="8"/>
      <c r="AN28" s="9"/>
    </row>
    <row r="29" spans="1:45" x14ac:dyDescent="0.2">
      <c r="B29" s="10"/>
      <c r="C29" s="3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19"/>
      <c r="Q29" s="19"/>
      <c r="R29" s="19"/>
      <c r="S29" s="19"/>
      <c r="T29" s="19"/>
      <c r="U29" s="19"/>
      <c r="V29" s="4"/>
      <c r="W29" s="5"/>
      <c r="X29" s="5"/>
      <c r="Y29" s="5"/>
      <c r="Z29" s="5"/>
      <c r="AA29" s="5"/>
      <c r="AB29" s="6"/>
      <c r="AC29" s="7"/>
      <c r="AD29" s="8"/>
      <c r="AE29" s="8"/>
      <c r="AF29" s="9"/>
      <c r="AG29" s="7"/>
      <c r="AH29" s="8"/>
      <c r="AI29" s="8"/>
      <c r="AJ29" s="9"/>
      <c r="AK29" s="7"/>
      <c r="AL29" s="8"/>
      <c r="AM29" s="8"/>
      <c r="AN29" s="9"/>
    </row>
    <row r="30" spans="1:45" x14ac:dyDescent="0.2">
      <c r="B30" s="10"/>
      <c r="C30" s="3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4"/>
      <c r="X30" s="5"/>
      <c r="Y30" s="5"/>
      <c r="Z30" s="5"/>
      <c r="AA30" s="5"/>
      <c r="AB30" s="6"/>
      <c r="AC30" s="7"/>
      <c r="AD30" s="8"/>
      <c r="AE30" s="8"/>
      <c r="AF30" s="9"/>
      <c r="AG30" s="7"/>
      <c r="AH30" s="8"/>
      <c r="AI30" s="8"/>
      <c r="AJ30" s="9"/>
      <c r="AK30" s="7"/>
      <c r="AL30" s="8"/>
      <c r="AM30" s="8"/>
      <c r="AN30" s="9"/>
    </row>
    <row r="31" spans="1:45" x14ac:dyDescent="0.2">
      <c r="B31" s="10"/>
      <c r="C31" s="3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4"/>
      <c r="Y31" s="5"/>
      <c r="Z31" s="5"/>
      <c r="AA31" s="5"/>
      <c r="AC31" s="7"/>
      <c r="AD31" s="8"/>
      <c r="AE31" s="8"/>
      <c r="AF31" s="9"/>
      <c r="AG31" s="7"/>
      <c r="AH31" s="8"/>
      <c r="AI31" s="8"/>
      <c r="AJ31" s="9"/>
      <c r="AK31" s="7"/>
      <c r="AL31" s="8"/>
      <c r="AM31" s="8"/>
      <c r="AN31" s="9"/>
    </row>
    <row r="32" spans="1:45" x14ac:dyDescent="0.2">
      <c r="B32" s="10"/>
      <c r="C32" s="3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4"/>
      <c r="Z32" s="5"/>
      <c r="AA32" s="5"/>
      <c r="AC32" s="7"/>
      <c r="AD32" s="8"/>
      <c r="AE32" s="8"/>
      <c r="AF32" s="9"/>
      <c r="AG32" s="7"/>
      <c r="AH32" s="8"/>
      <c r="AI32" s="8"/>
      <c r="AJ32" s="9"/>
      <c r="AK32" s="7"/>
      <c r="AL32" s="8"/>
      <c r="AM32" s="8"/>
      <c r="AN32" s="9"/>
    </row>
    <row r="33" spans="2:40" x14ac:dyDescent="0.2">
      <c r="B33" s="10"/>
      <c r="C33" s="3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4"/>
      <c r="AA33" s="5"/>
      <c r="AC33" s="7"/>
      <c r="AD33" s="8"/>
      <c r="AE33" s="8"/>
      <c r="AF33" s="9"/>
      <c r="AG33" s="7"/>
      <c r="AH33" s="8"/>
      <c r="AI33" s="8"/>
      <c r="AJ33" s="9"/>
      <c r="AK33" s="7"/>
      <c r="AL33" s="8"/>
      <c r="AM33" s="8"/>
      <c r="AN33" s="9"/>
    </row>
    <row r="34" spans="2:40" x14ac:dyDescent="0.2">
      <c r="B34" s="10"/>
      <c r="C34" s="3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4"/>
      <c r="AC34" s="7"/>
      <c r="AD34" s="8"/>
      <c r="AE34" s="8"/>
      <c r="AF34" s="9"/>
      <c r="AG34" s="7"/>
      <c r="AH34" s="8"/>
      <c r="AI34" s="8"/>
      <c r="AJ34" s="9"/>
      <c r="AK34" s="7"/>
      <c r="AL34" s="8"/>
      <c r="AM34" s="8"/>
      <c r="AN34" s="9"/>
    </row>
    <row r="35" spans="2:40" x14ac:dyDescent="0.2"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AC35" s="7"/>
      <c r="AD35" s="8"/>
      <c r="AE35" s="8"/>
      <c r="AF35" s="9"/>
      <c r="AG35" s="7"/>
      <c r="AH35" s="8"/>
      <c r="AI35" s="8"/>
      <c r="AJ35" s="9"/>
      <c r="AK35" s="7"/>
      <c r="AL35" s="8"/>
      <c r="AM35" s="8"/>
      <c r="AN35" s="9"/>
    </row>
    <row r="36" spans="2:40" x14ac:dyDescent="0.2"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AC36" s="7"/>
      <c r="AD36" s="8"/>
      <c r="AE36" s="8"/>
      <c r="AF36" s="9"/>
      <c r="AG36" s="7"/>
      <c r="AH36" s="8"/>
      <c r="AI36" s="8"/>
      <c r="AJ36" s="9"/>
      <c r="AK36" s="7"/>
      <c r="AL36" s="8"/>
      <c r="AM36" s="8"/>
      <c r="AN36" s="9"/>
    </row>
    <row r="37" spans="2:40" x14ac:dyDescent="0.2"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AC37" s="7"/>
      <c r="AD37" s="8"/>
      <c r="AE37" s="8"/>
      <c r="AF37" s="9"/>
      <c r="AG37" s="7"/>
      <c r="AH37" s="8"/>
      <c r="AI37" s="8"/>
      <c r="AJ37" s="9"/>
      <c r="AK37" s="7"/>
      <c r="AL37" s="8"/>
      <c r="AM37" s="8"/>
      <c r="AN37" s="9"/>
    </row>
    <row r="38" spans="2:40" x14ac:dyDescent="0.2"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AC38" s="7"/>
      <c r="AD38" s="8"/>
      <c r="AE38" s="8"/>
      <c r="AF38" s="9"/>
      <c r="AG38" s="7"/>
      <c r="AH38" s="8"/>
      <c r="AI38" s="8"/>
      <c r="AJ38" s="9"/>
      <c r="AK38" s="7"/>
      <c r="AL38" s="8"/>
      <c r="AM38" s="8"/>
      <c r="AN38" s="9"/>
    </row>
    <row r="39" spans="2:40" x14ac:dyDescent="0.2"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AC39" s="7"/>
      <c r="AD39" s="8"/>
      <c r="AE39" s="8"/>
      <c r="AF39" s="9"/>
      <c r="AG39" s="7"/>
      <c r="AH39" s="8"/>
      <c r="AI39" s="8"/>
      <c r="AJ39" s="9"/>
      <c r="AK39" s="7"/>
      <c r="AL39" s="8"/>
      <c r="AM39" s="8"/>
      <c r="AN39" s="9"/>
    </row>
    <row r="40" spans="2:40" x14ac:dyDescent="0.2"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AC40" s="7"/>
      <c r="AD40" s="8"/>
      <c r="AE40" s="8"/>
      <c r="AF40" s="9"/>
      <c r="AG40" s="7"/>
      <c r="AH40" s="8"/>
      <c r="AI40" s="8"/>
      <c r="AJ40" s="9"/>
      <c r="AK40" s="7"/>
      <c r="AL40" s="8"/>
      <c r="AM40" s="8"/>
      <c r="AN40" s="9"/>
    </row>
    <row r="41" spans="2:40" x14ac:dyDescent="0.2"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AC41" s="7"/>
      <c r="AD41" s="8"/>
      <c r="AE41" s="8"/>
      <c r="AF41" s="9"/>
      <c r="AG41" s="7"/>
      <c r="AH41" s="8"/>
      <c r="AI41" s="8"/>
      <c r="AJ41" s="9"/>
      <c r="AK41" s="7"/>
      <c r="AL41" s="8"/>
      <c r="AM41" s="8"/>
      <c r="AN41" s="9"/>
    </row>
    <row r="42" spans="2:40" x14ac:dyDescent="0.2"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AC42" s="7"/>
      <c r="AD42" s="8"/>
      <c r="AE42" s="8"/>
      <c r="AF42" s="9"/>
      <c r="AG42" s="7"/>
      <c r="AH42" s="8"/>
      <c r="AI42" s="8"/>
      <c r="AJ42" s="9"/>
      <c r="AK42" s="7"/>
      <c r="AL42" s="8"/>
      <c r="AM42" s="8"/>
      <c r="AN42" s="9"/>
    </row>
    <row r="43" spans="2:40" x14ac:dyDescent="0.2"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AC43" s="7"/>
      <c r="AD43" s="8"/>
      <c r="AE43" s="8"/>
      <c r="AF43" s="9"/>
      <c r="AG43" s="7"/>
      <c r="AH43" s="8"/>
      <c r="AI43" s="8"/>
      <c r="AJ43" s="9"/>
      <c r="AK43" s="7"/>
      <c r="AL43" s="8"/>
      <c r="AM43" s="8"/>
      <c r="AN43" s="9"/>
    </row>
    <row r="44" spans="2:40" x14ac:dyDescent="0.2"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AC44" s="7"/>
      <c r="AD44" s="8"/>
      <c r="AE44" s="8"/>
      <c r="AF44" s="9"/>
      <c r="AG44" s="7"/>
      <c r="AH44" s="8"/>
      <c r="AI44" s="8"/>
      <c r="AJ44" s="9"/>
      <c r="AK44" s="7"/>
      <c r="AL44" s="8"/>
      <c r="AM44" s="8"/>
      <c r="AN44" s="9"/>
    </row>
    <row r="45" spans="2:40" x14ac:dyDescent="0.2"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AC45" s="7"/>
      <c r="AD45" s="8"/>
      <c r="AE45" s="8"/>
      <c r="AF45" s="9"/>
      <c r="AG45" s="7"/>
      <c r="AH45" s="8"/>
      <c r="AI45" s="8"/>
      <c r="AJ45" s="9"/>
      <c r="AK45" s="7"/>
      <c r="AL45" s="8"/>
      <c r="AM45" s="8"/>
      <c r="AN45" s="9"/>
    </row>
    <row r="46" spans="2:40" x14ac:dyDescent="0.2"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AC46" s="7"/>
      <c r="AD46" s="8"/>
      <c r="AE46" s="8"/>
      <c r="AF46" s="9"/>
      <c r="AG46" s="7"/>
      <c r="AH46" s="8"/>
      <c r="AI46" s="8"/>
      <c r="AJ46" s="9"/>
      <c r="AK46" s="7"/>
      <c r="AL46" s="8"/>
      <c r="AM46" s="8"/>
      <c r="AN46" s="9"/>
    </row>
    <row r="47" spans="2:40" x14ac:dyDescent="0.2"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AC47" s="7"/>
      <c r="AD47" s="8"/>
      <c r="AE47" s="8"/>
      <c r="AF47" s="9"/>
      <c r="AG47" s="7"/>
      <c r="AH47" s="8"/>
      <c r="AI47" s="8"/>
      <c r="AJ47" s="9"/>
      <c r="AK47" s="7"/>
      <c r="AL47" s="8"/>
      <c r="AM47" s="8"/>
      <c r="AN47" s="9"/>
    </row>
    <row r="48" spans="2:40" x14ac:dyDescent="0.2"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AC48" s="7"/>
      <c r="AD48" s="8"/>
      <c r="AE48" s="8"/>
      <c r="AF48" s="9"/>
      <c r="AG48" s="7"/>
      <c r="AH48" s="8"/>
      <c r="AI48" s="8"/>
      <c r="AJ48" s="9"/>
      <c r="AK48" s="7"/>
      <c r="AL48" s="8"/>
      <c r="AM48" s="8"/>
      <c r="AN48" s="9"/>
    </row>
    <row r="49" spans="14:40" x14ac:dyDescent="0.2"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AC49" s="7"/>
      <c r="AD49" s="8"/>
      <c r="AE49" s="8"/>
      <c r="AF49" s="9"/>
      <c r="AG49" s="7"/>
      <c r="AH49" s="8"/>
      <c r="AI49" s="8"/>
      <c r="AJ49" s="9"/>
      <c r="AK49" s="7"/>
      <c r="AL49" s="8"/>
      <c r="AM49" s="8"/>
      <c r="AN49" s="9"/>
    </row>
    <row r="50" spans="14:40" x14ac:dyDescent="0.2"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AC50" s="7"/>
      <c r="AD50" s="8"/>
      <c r="AE50" s="8"/>
      <c r="AF50" s="9"/>
      <c r="AG50" s="7"/>
      <c r="AH50" s="8"/>
      <c r="AI50" s="8"/>
      <c r="AJ50" s="9"/>
      <c r="AK50" s="7"/>
      <c r="AL50" s="8"/>
      <c r="AM50" s="8"/>
      <c r="AN50" s="9"/>
    </row>
    <row r="51" spans="14:40" x14ac:dyDescent="0.2"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AC51" s="7"/>
      <c r="AD51" s="8"/>
      <c r="AE51" s="8"/>
      <c r="AF51" s="9"/>
      <c r="AG51" s="7"/>
      <c r="AH51" s="8"/>
      <c r="AI51" s="8"/>
      <c r="AJ51" s="9"/>
      <c r="AK51" s="7"/>
      <c r="AL51" s="8"/>
      <c r="AM51" s="8"/>
      <c r="AN51" s="9"/>
    </row>
    <row r="52" spans="14:40" x14ac:dyDescent="0.2"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AC52" s="7"/>
      <c r="AD52" s="8"/>
      <c r="AE52" s="8"/>
      <c r="AF52" s="9"/>
      <c r="AG52" s="7"/>
      <c r="AH52" s="8"/>
      <c r="AI52" s="8"/>
      <c r="AJ52" s="9"/>
      <c r="AK52" s="7"/>
      <c r="AL52" s="8"/>
      <c r="AM52" s="8"/>
      <c r="AN52" s="9"/>
    </row>
    <row r="53" spans="14:40" x14ac:dyDescent="0.2"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AC53" s="7"/>
      <c r="AD53" s="8"/>
      <c r="AE53" s="8"/>
      <c r="AF53" s="9"/>
      <c r="AG53" s="7"/>
      <c r="AH53" s="8"/>
      <c r="AI53" s="8"/>
      <c r="AJ53" s="9"/>
      <c r="AK53" s="7"/>
      <c r="AL53" s="8"/>
      <c r="AM53" s="8"/>
      <c r="AN53" s="9"/>
    </row>
    <row r="54" spans="14:40" x14ac:dyDescent="0.2"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AC54" s="7"/>
      <c r="AD54" s="8"/>
      <c r="AE54" s="8"/>
      <c r="AF54" s="9"/>
      <c r="AG54" s="7"/>
      <c r="AH54" s="8"/>
      <c r="AI54" s="8"/>
      <c r="AJ54" s="9"/>
      <c r="AK54" s="7"/>
      <c r="AL54" s="8"/>
      <c r="AM54" s="8"/>
      <c r="AN54" s="9"/>
    </row>
    <row r="55" spans="14:40" x14ac:dyDescent="0.2"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AC55" s="7"/>
      <c r="AD55" s="8"/>
      <c r="AE55" s="8"/>
      <c r="AF55" s="9"/>
      <c r="AG55" s="7"/>
      <c r="AH55" s="8"/>
      <c r="AI55" s="8"/>
      <c r="AJ55" s="9"/>
      <c r="AK55" s="7"/>
      <c r="AL55" s="8"/>
      <c r="AM55" s="8"/>
      <c r="AN55" s="9"/>
    </row>
    <row r="56" spans="14:40" x14ac:dyDescent="0.2"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AC56" s="7"/>
      <c r="AD56" s="8"/>
      <c r="AE56" s="8"/>
      <c r="AF56" s="9"/>
      <c r="AG56" s="7"/>
      <c r="AH56" s="8"/>
      <c r="AI56" s="8"/>
      <c r="AJ56" s="9"/>
      <c r="AK56" s="7"/>
      <c r="AL56" s="8"/>
      <c r="AM56" s="8"/>
      <c r="AN56" s="9"/>
    </row>
    <row r="57" spans="14:40" x14ac:dyDescent="0.2"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AC57" s="7"/>
      <c r="AD57" s="8"/>
      <c r="AE57" s="8"/>
      <c r="AF57" s="9"/>
      <c r="AG57" s="7"/>
      <c r="AH57" s="8"/>
      <c r="AI57" s="8"/>
      <c r="AJ57" s="9"/>
      <c r="AK57" s="7"/>
      <c r="AL57" s="8"/>
      <c r="AM57" s="8"/>
      <c r="AN57" s="9"/>
    </row>
    <row r="58" spans="14:40" x14ac:dyDescent="0.2"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AC58" s="7"/>
      <c r="AD58" s="8"/>
      <c r="AE58" s="8"/>
      <c r="AF58" s="9"/>
      <c r="AG58" s="7"/>
      <c r="AH58" s="8"/>
      <c r="AI58" s="8"/>
      <c r="AJ58" s="9"/>
      <c r="AK58" s="7"/>
      <c r="AL58" s="8"/>
      <c r="AM58" s="8"/>
      <c r="AN58" s="9"/>
    </row>
    <row r="59" spans="14:40" x14ac:dyDescent="0.2"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AC59" s="7"/>
      <c r="AD59" s="8"/>
      <c r="AE59" s="8"/>
      <c r="AF59" s="9"/>
      <c r="AG59" s="7"/>
      <c r="AH59" s="8"/>
      <c r="AI59" s="8"/>
      <c r="AJ59" s="9"/>
      <c r="AK59" s="7"/>
      <c r="AL59" s="8"/>
      <c r="AM59" s="8"/>
      <c r="AN59" s="9"/>
    </row>
    <row r="60" spans="14:40" x14ac:dyDescent="0.2"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AC60" s="7"/>
      <c r="AD60" s="8"/>
      <c r="AE60" s="8"/>
      <c r="AF60" s="9"/>
      <c r="AG60" s="7"/>
      <c r="AH60" s="8"/>
      <c r="AI60" s="8"/>
      <c r="AJ60" s="9"/>
      <c r="AK60" s="7"/>
      <c r="AL60" s="8"/>
      <c r="AM60" s="8"/>
      <c r="AN60" s="9"/>
    </row>
    <row r="61" spans="14:40" x14ac:dyDescent="0.2"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AC61" s="7"/>
      <c r="AD61" s="8"/>
      <c r="AE61" s="8"/>
      <c r="AF61" s="9"/>
      <c r="AG61" s="7"/>
      <c r="AH61" s="8"/>
      <c r="AI61" s="8"/>
      <c r="AJ61" s="9"/>
      <c r="AK61" s="7"/>
      <c r="AL61" s="8"/>
      <c r="AM61" s="8"/>
      <c r="AN61" s="9"/>
    </row>
    <row r="62" spans="14:40" x14ac:dyDescent="0.2"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AC62" s="7"/>
      <c r="AD62" s="8"/>
      <c r="AE62" s="8"/>
      <c r="AF62" s="9"/>
      <c r="AG62" s="7"/>
      <c r="AH62" s="8"/>
      <c r="AI62" s="8"/>
      <c r="AJ62" s="9"/>
      <c r="AK62" s="7"/>
      <c r="AL62" s="8"/>
      <c r="AM62" s="8"/>
      <c r="AN62" s="9"/>
    </row>
    <row r="63" spans="14:40" x14ac:dyDescent="0.2"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AC63" s="7"/>
      <c r="AD63" s="8"/>
      <c r="AE63" s="8"/>
      <c r="AF63" s="9"/>
      <c r="AG63" s="7"/>
      <c r="AH63" s="8"/>
      <c r="AI63" s="8"/>
      <c r="AJ63" s="9"/>
      <c r="AK63" s="7"/>
      <c r="AL63" s="8"/>
      <c r="AM63" s="8"/>
      <c r="AN63" s="9"/>
    </row>
    <row r="64" spans="14:40" x14ac:dyDescent="0.2"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AC64" s="7"/>
      <c r="AD64" s="8"/>
      <c r="AE64" s="8"/>
      <c r="AF64" s="9"/>
      <c r="AG64" s="7"/>
      <c r="AH64" s="8"/>
      <c r="AI64" s="8"/>
      <c r="AJ64" s="9"/>
      <c r="AK64" s="7"/>
      <c r="AL64" s="8"/>
      <c r="AM64" s="8"/>
      <c r="AN64" s="9"/>
    </row>
    <row r="65" spans="14:40" x14ac:dyDescent="0.2"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AC65" s="7"/>
      <c r="AD65" s="8"/>
      <c r="AE65" s="8"/>
      <c r="AF65" s="9"/>
      <c r="AG65" s="7"/>
      <c r="AH65" s="8"/>
      <c r="AI65" s="8"/>
      <c r="AJ65" s="9"/>
      <c r="AK65" s="7"/>
      <c r="AL65" s="8"/>
      <c r="AM65" s="8"/>
      <c r="AN65" s="9"/>
    </row>
    <row r="66" spans="14:40" x14ac:dyDescent="0.2"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AC66" s="7"/>
      <c r="AD66" s="8"/>
      <c r="AE66" s="8"/>
      <c r="AF66" s="9"/>
      <c r="AG66" s="7"/>
      <c r="AH66" s="8"/>
      <c r="AI66" s="8"/>
      <c r="AJ66" s="9"/>
      <c r="AK66" s="7"/>
      <c r="AL66" s="8"/>
      <c r="AM66" s="8"/>
      <c r="AN66" s="9"/>
    </row>
    <row r="67" spans="14:40" x14ac:dyDescent="0.2"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AC67" s="7"/>
      <c r="AD67" s="8"/>
      <c r="AE67" s="8"/>
      <c r="AF67" s="9"/>
      <c r="AG67" s="7"/>
      <c r="AH67" s="8"/>
      <c r="AI67" s="8"/>
      <c r="AJ67" s="9"/>
      <c r="AK67" s="7"/>
      <c r="AL67" s="8"/>
      <c r="AM67" s="8"/>
      <c r="AN67" s="9"/>
    </row>
    <row r="68" spans="14:40" x14ac:dyDescent="0.2"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AC68" s="7"/>
      <c r="AD68" s="8"/>
      <c r="AE68" s="8"/>
      <c r="AF68" s="9"/>
      <c r="AG68" s="7"/>
      <c r="AH68" s="8"/>
      <c r="AI68" s="8"/>
      <c r="AJ68" s="9"/>
      <c r="AK68" s="7"/>
      <c r="AL68" s="8"/>
      <c r="AM68" s="8"/>
      <c r="AN68" s="9"/>
    </row>
    <row r="69" spans="14:40" x14ac:dyDescent="0.2"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AC69" s="7"/>
      <c r="AD69" s="8"/>
      <c r="AE69" s="8"/>
      <c r="AF69" s="9"/>
      <c r="AG69" s="7"/>
      <c r="AH69" s="8"/>
      <c r="AI69" s="8"/>
      <c r="AJ69" s="9"/>
      <c r="AK69" s="7"/>
      <c r="AL69" s="8"/>
      <c r="AM69" s="8"/>
      <c r="AN69" s="9"/>
    </row>
    <row r="70" spans="14:40" x14ac:dyDescent="0.2"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AC70" s="7"/>
      <c r="AD70" s="8"/>
      <c r="AE70" s="8"/>
      <c r="AF70" s="9"/>
      <c r="AG70" s="7"/>
      <c r="AH70" s="8"/>
      <c r="AI70" s="8"/>
      <c r="AJ70" s="9"/>
      <c r="AK70" s="7"/>
      <c r="AL70" s="8"/>
      <c r="AM70" s="8"/>
      <c r="AN70" s="9"/>
    </row>
    <row r="71" spans="14:40" x14ac:dyDescent="0.2"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AC71" s="7"/>
      <c r="AD71" s="8"/>
      <c r="AE71" s="8"/>
      <c r="AF71" s="9"/>
      <c r="AG71" s="7"/>
      <c r="AH71" s="8"/>
      <c r="AI71" s="8"/>
      <c r="AJ71" s="9"/>
      <c r="AK71" s="7"/>
      <c r="AL71" s="8"/>
      <c r="AM71" s="8"/>
      <c r="AN71" s="9"/>
    </row>
    <row r="72" spans="14:40" x14ac:dyDescent="0.2"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AC72" s="7"/>
      <c r="AD72" s="8"/>
      <c r="AE72" s="8"/>
      <c r="AF72" s="9"/>
      <c r="AG72" s="7"/>
      <c r="AH72" s="8"/>
      <c r="AI72" s="8"/>
      <c r="AJ72" s="9"/>
      <c r="AK72" s="7"/>
      <c r="AL72" s="8"/>
      <c r="AM72" s="8"/>
      <c r="AN72" s="9"/>
    </row>
    <row r="73" spans="14:40" x14ac:dyDescent="0.2"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AC73" s="7"/>
      <c r="AD73" s="8"/>
      <c r="AE73" s="8"/>
      <c r="AF73" s="9"/>
      <c r="AG73" s="7"/>
      <c r="AH73" s="8"/>
      <c r="AI73" s="8"/>
      <c r="AJ73" s="9"/>
      <c r="AK73" s="7"/>
      <c r="AL73" s="8"/>
      <c r="AM73" s="8"/>
      <c r="AN73" s="9"/>
    </row>
    <row r="74" spans="14:40" x14ac:dyDescent="0.2"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AC74" s="7"/>
      <c r="AD74" s="8"/>
      <c r="AE74" s="8"/>
      <c r="AF74" s="9"/>
      <c r="AG74" s="7"/>
      <c r="AH74" s="8"/>
      <c r="AI74" s="8"/>
      <c r="AJ74" s="9"/>
      <c r="AK74" s="7"/>
      <c r="AL74" s="8"/>
      <c r="AM74" s="8"/>
      <c r="AN74" s="9"/>
    </row>
    <row r="75" spans="14:40" x14ac:dyDescent="0.2"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AC75" s="7"/>
      <c r="AD75" s="8"/>
      <c r="AE75" s="8"/>
      <c r="AF75" s="9"/>
      <c r="AG75" s="7"/>
      <c r="AH75" s="8"/>
      <c r="AI75" s="8"/>
      <c r="AJ75" s="9"/>
      <c r="AK75" s="7"/>
      <c r="AL75" s="8"/>
      <c r="AM75" s="8"/>
      <c r="AN75" s="9"/>
    </row>
    <row r="76" spans="14:40" x14ac:dyDescent="0.2"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AC76" s="7"/>
      <c r="AD76" s="8"/>
      <c r="AE76" s="8"/>
      <c r="AF76" s="9"/>
      <c r="AG76" s="7"/>
      <c r="AH76" s="8"/>
      <c r="AI76" s="8"/>
      <c r="AJ76" s="9"/>
      <c r="AK76" s="7"/>
      <c r="AL76" s="8"/>
      <c r="AM76" s="8"/>
      <c r="AN76" s="9"/>
    </row>
    <row r="77" spans="14:40" x14ac:dyDescent="0.2"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AC77" s="7"/>
      <c r="AD77" s="8"/>
      <c r="AE77" s="8"/>
      <c r="AF77" s="9"/>
      <c r="AG77" s="7"/>
      <c r="AH77" s="8"/>
      <c r="AI77" s="8"/>
      <c r="AJ77" s="9"/>
      <c r="AK77" s="7"/>
      <c r="AL77" s="8"/>
      <c r="AM77" s="8"/>
      <c r="AN77" s="9"/>
    </row>
    <row r="78" spans="14:40" x14ac:dyDescent="0.2"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AC78" s="7"/>
      <c r="AD78" s="8"/>
      <c r="AE78" s="8"/>
      <c r="AF78" s="9"/>
      <c r="AG78" s="7"/>
      <c r="AH78" s="8"/>
      <c r="AI78" s="8"/>
      <c r="AJ78" s="9"/>
      <c r="AK78" s="7"/>
      <c r="AL78" s="8"/>
      <c r="AM78" s="8"/>
      <c r="AN78" s="9"/>
    </row>
    <row r="79" spans="14:40" x14ac:dyDescent="0.2"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AC79" s="7"/>
      <c r="AD79" s="8"/>
      <c r="AE79" s="8"/>
      <c r="AF79" s="9"/>
      <c r="AG79" s="7"/>
      <c r="AH79" s="8"/>
      <c r="AI79" s="8"/>
      <c r="AJ79" s="9"/>
      <c r="AK79" s="7"/>
      <c r="AL79" s="8"/>
      <c r="AM79" s="8"/>
      <c r="AN79" s="9"/>
    </row>
    <row r="80" spans="14:40" x14ac:dyDescent="0.2"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AC80" s="7"/>
      <c r="AD80" s="8"/>
      <c r="AE80" s="8"/>
      <c r="AF80" s="9"/>
      <c r="AG80" s="7"/>
      <c r="AH80" s="8"/>
      <c r="AI80" s="8"/>
      <c r="AJ80" s="9"/>
      <c r="AK80" s="7"/>
      <c r="AL80" s="8"/>
      <c r="AM80" s="8"/>
      <c r="AN80" s="9"/>
    </row>
    <row r="81" spans="14:40" x14ac:dyDescent="0.2"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AC81" s="7"/>
      <c r="AD81" s="8"/>
      <c r="AE81" s="8"/>
      <c r="AF81" s="9"/>
      <c r="AG81" s="7"/>
      <c r="AH81" s="8"/>
      <c r="AI81" s="8"/>
      <c r="AJ81" s="9"/>
      <c r="AK81" s="7"/>
      <c r="AL81" s="8"/>
      <c r="AM81" s="8"/>
      <c r="AN81" s="9"/>
    </row>
    <row r="82" spans="14:40" x14ac:dyDescent="0.2"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AC82" s="7"/>
      <c r="AD82" s="8"/>
      <c r="AE82" s="8"/>
      <c r="AF82" s="9"/>
      <c r="AG82" s="7"/>
      <c r="AH82" s="8"/>
      <c r="AI82" s="8"/>
      <c r="AJ82" s="9"/>
      <c r="AK82" s="7"/>
      <c r="AL82" s="8"/>
      <c r="AM82" s="8"/>
      <c r="AN82" s="9"/>
    </row>
    <row r="83" spans="14:40" x14ac:dyDescent="0.2"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AC83" s="7"/>
      <c r="AD83" s="8"/>
      <c r="AE83" s="8"/>
      <c r="AF83" s="9"/>
      <c r="AG83" s="7"/>
      <c r="AH83" s="8"/>
      <c r="AI83" s="8"/>
      <c r="AJ83" s="9"/>
      <c r="AK83" s="7"/>
      <c r="AL83" s="8"/>
      <c r="AM83" s="8"/>
      <c r="AN83" s="9"/>
    </row>
    <row r="84" spans="14:40" x14ac:dyDescent="0.2"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AC84" s="7"/>
      <c r="AD84" s="8"/>
      <c r="AE84" s="8"/>
      <c r="AF84" s="9"/>
      <c r="AG84" s="7"/>
      <c r="AH84" s="8"/>
      <c r="AI84" s="8"/>
      <c r="AJ84" s="9"/>
      <c r="AK84" s="7"/>
      <c r="AL84" s="8"/>
      <c r="AM84" s="8"/>
      <c r="AN84" s="9"/>
    </row>
    <row r="85" spans="14:40" x14ac:dyDescent="0.2"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AC85" s="7"/>
      <c r="AD85" s="8"/>
      <c r="AE85" s="8"/>
      <c r="AF85" s="9"/>
      <c r="AG85" s="7"/>
      <c r="AH85" s="8"/>
      <c r="AI85" s="8"/>
      <c r="AJ85" s="9"/>
      <c r="AK85" s="7"/>
      <c r="AL85" s="8"/>
      <c r="AM85" s="8"/>
      <c r="AN85" s="9"/>
    </row>
    <row r="86" spans="14:40" x14ac:dyDescent="0.2"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AC86" s="7"/>
      <c r="AD86" s="8"/>
      <c r="AE86" s="8"/>
      <c r="AF86" s="9"/>
      <c r="AG86" s="7"/>
      <c r="AH86" s="8"/>
      <c r="AI86" s="8"/>
      <c r="AJ86" s="9"/>
      <c r="AK86" s="7"/>
      <c r="AL86" s="8"/>
      <c r="AM86" s="8"/>
      <c r="AN86" s="9"/>
    </row>
    <row r="87" spans="14:40" x14ac:dyDescent="0.2"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AC87" s="7"/>
      <c r="AD87" s="8"/>
      <c r="AE87" s="8"/>
      <c r="AF87" s="9"/>
      <c r="AG87" s="7"/>
      <c r="AH87" s="8"/>
      <c r="AI87" s="8"/>
      <c r="AJ87" s="9"/>
      <c r="AK87" s="7"/>
      <c r="AL87" s="8"/>
      <c r="AM87" s="8"/>
      <c r="AN87" s="9"/>
    </row>
    <row r="88" spans="14:40" x14ac:dyDescent="0.2"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AC88" s="7"/>
      <c r="AD88" s="8"/>
      <c r="AE88" s="8"/>
      <c r="AF88" s="9"/>
      <c r="AG88" s="7"/>
      <c r="AH88" s="8"/>
      <c r="AI88" s="8"/>
      <c r="AJ88" s="9"/>
      <c r="AK88" s="7"/>
      <c r="AL88" s="8"/>
      <c r="AM88" s="8"/>
      <c r="AN88" s="9"/>
    </row>
    <row r="89" spans="14:40" x14ac:dyDescent="0.2"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AC89" s="7"/>
      <c r="AD89" s="8"/>
      <c r="AE89" s="8"/>
      <c r="AF89" s="9"/>
      <c r="AG89" s="7"/>
      <c r="AH89" s="8"/>
      <c r="AI89" s="8"/>
      <c r="AJ89" s="9"/>
      <c r="AK89" s="7"/>
      <c r="AL89" s="8"/>
      <c r="AM89" s="8"/>
      <c r="AN89" s="9"/>
    </row>
    <row r="90" spans="14:40" x14ac:dyDescent="0.2"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AC90" s="7"/>
      <c r="AD90" s="8"/>
      <c r="AE90" s="8"/>
      <c r="AF90" s="9"/>
      <c r="AG90" s="7"/>
      <c r="AH90" s="8"/>
      <c r="AI90" s="8"/>
      <c r="AJ90" s="9"/>
      <c r="AK90" s="7"/>
      <c r="AL90" s="8"/>
      <c r="AM90" s="8"/>
      <c r="AN90" s="9"/>
    </row>
    <row r="91" spans="14:40" x14ac:dyDescent="0.2"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AC91" s="7"/>
      <c r="AD91" s="8"/>
      <c r="AE91" s="8"/>
      <c r="AF91" s="9"/>
      <c r="AG91" s="7"/>
      <c r="AH91" s="8"/>
      <c r="AI91" s="8"/>
      <c r="AJ91" s="9"/>
      <c r="AK91" s="7"/>
      <c r="AL91" s="8"/>
      <c r="AM91" s="8"/>
      <c r="AN91" s="9"/>
    </row>
    <row r="92" spans="14:40" x14ac:dyDescent="0.2"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AC92" s="7"/>
      <c r="AD92" s="8"/>
      <c r="AE92" s="8"/>
      <c r="AF92" s="9"/>
      <c r="AG92" s="7"/>
      <c r="AH92" s="8"/>
      <c r="AI92" s="8"/>
      <c r="AJ92" s="9"/>
      <c r="AK92" s="7"/>
      <c r="AL92" s="8"/>
      <c r="AM92" s="8"/>
      <c r="AN92" s="9"/>
    </row>
    <row r="93" spans="14:40" x14ac:dyDescent="0.2"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AC93" s="7"/>
      <c r="AD93" s="8"/>
      <c r="AE93" s="8"/>
      <c r="AF93" s="9"/>
      <c r="AG93" s="7"/>
      <c r="AH93" s="8"/>
      <c r="AI93" s="8"/>
      <c r="AJ93" s="9"/>
      <c r="AK93" s="7"/>
      <c r="AL93" s="8"/>
      <c r="AM93" s="8"/>
      <c r="AN93" s="9"/>
    </row>
    <row r="94" spans="14:40" x14ac:dyDescent="0.2"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AC94" s="7"/>
      <c r="AD94" s="8"/>
      <c r="AE94" s="8"/>
      <c r="AF94" s="9"/>
      <c r="AG94" s="7"/>
      <c r="AH94" s="8"/>
      <c r="AI94" s="8"/>
      <c r="AJ94" s="9"/>
      <c r="AK94" s="7"/>
      <c r="AL94" s="8"/>
      <c r="AM94" s="8"/>
      <c r="AN94" s="9"/>
    </row>
    <row r="95" spans="14:40" x14ac:dyDescent="0.2"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AC95" s="7"/>
      <c r="AD95" s="8"/>
      <c r="AE95" s="8"/>
      <c r="AF95" s="9"/>
      <c r="AG95" s="7"/>
      <c r="AH95" s="8"/>
      <c r="AI95" s="8"/>
      <c r="AJ95" s="9"/>
      <c r="AK95" s="7"/>
      <c r="AL95" s="8"/>
      <c r="AM95" s="8"/>
      <c r="AN95" s="9"/>
    </row>
    <row r="96" spans="14:40" x14ac:dyDescent="0.2"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2:25" x14ac:dyDescent="0.2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2:25" x14ac:dyDescent="0.2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2:25" x14ac:dyDescent="0.2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2:25" x14ac:dyDescent="0.2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2:25" x14ac:dyDescent="0.2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2:25" x14ac:dyDescent="0.2">
      <c r="C102" s="2" t="s">
        <v>0</v>
      </c>
      <c r="D102" s="2" t="s">
        <v>1</v>
      </c>
      <c r="E102" s="2" t="s">
        <v>2</v>
      </c>
    </row>
    <row r="103" spans="2:25" x14ac:dyDescent="0.2">
      <c r="B103">
        <v>1</v>
      </c>
      <c r="C103" s="2" t="str">
        <f>IF((ISNUMBER(D$11)),D$11,"--")</f>
        <v>--</v>
      </c>
      <c r="D103" s="2" t="str">
        <f>IF((ISNUMBER(D$11)),$C$11,"--")</f>
        <v>--</v>
      </c>
      <c r="E103" s="2" t="str">
        <f>IF((ISNUMBER(D$11)),D$10,"--")</f>
        <v>--</v>
      </c>
    </row>
    <row r="104" spans="2:25" x14ac:dyDescent="0.2">
      <c r="C104" s="2">
        <f>IF((ISNUMBER(E$11)),E$11,"--")</f>
        <v>1</v>
      </c>
      <c r="D104" s="2" t="str">
        <f>IF((ISNUMBER(E$11)),$C$11,"--")</f>
        <v>1st Gold</v>
      </c>
      <c r="E104" s="2" t="str">
        <f>IF((ISNUMBER(E$11)),E$10,"--")</f>
        <v>2nd Gold</v>
      </c>
    </row>
    <row r="105" spans="2:25" x14ac:dyDescent="0.2">
      <c r="C105" s="2">
        <f>IF((ISNUMBER(F$11)),F$11,"--")</f>
        <v>4</v>
      </c>
      <c r="D105" s="2" t="str">
        <f>IF((ISNUMBER(F$11)),$C$11,"--")</f>
        <v>1st Gold</v>
      </c>
      <c r="E105" s="2" t="str">
        <f>IF((ISNUMBER(F$11)),F$10,"--")</f>
        <v>3rd Gold</v>
      </c>
    </row>
    <row r="106" spans="2:25" x14ac:dyDescent="0.2">
      <c r="C106" s="2">
        <f>IF((ISNUMBER(G$11)),G$11,"--")</f>
        <v>7</v>
      </c>
      <c r="D106" s="2" t="str">
        <f>IF((ISNUMBER(G$11)),$C$11,"--")</f>
        <v>1st Gold</v>
      </c>
      <c r="E106" s="2" t="str">
        <f>IF((ISNUMBER(G$11)),G$10,"--")</f>
        <v>4th Gold</v>
      </c>
    </row>
    <row r="107" spans="2:25" x14ac:dyDescent="0.2">
      <c r="C107" s="2">
        <f>IF((ISNUMBER(H$11)),H$11,"--")</f>
        <v>22</v>
      </c>
      <c r="D107" s="2" t="str">
        <f>IF((ISNUMBER(H$11)),$C$11,"--")</f>
        <v>1st Gold</v>
      </c>
      <c r="E107" s="2" t="str">
        <f>IF((ISNUMBER(H$11)),H$10,"--")</f>
        <v>5th Gold</v>
      </c>
    </row>
    <row r="108" spans="2:25" x14ac:dyDescent="0.2">
      <c r="C108" s="2">
        <f>IF((ISNUMBER(I$11)),I$11,"--")</f>
        <v>25</v>
      </c>
      <c r="D108" s="2" t="str">
        <f>IF((ISNUMBER(I$11)),$C$11,"--")</f>
        <v>1st Gold</v>
      </c>
      <c r="E108" s="2" t="str">
        <f>IF((ISNUMBER(I$11)),I$10,"--")</f>
        <v>1st Silver</v>
      </c>
    </row>
    <row r="109" spans="2:25" x14ac:dyDescent="0.2">
      <c r="C109" s="2" t="str">
        <f>IF((ISNUMBER(J$11)),J$11,"--")</f>
        <v>--</v>
      </c>
      <c r="D109" s="2" t="str">
        <f>IF((ISNUMBER(J$11)),$C$11,"--")</f>
        <v>--</v>
      </c>
      <c r="E109" s="2" t="str">
        <f>IF((ISNUMBER(J$11)),J$10,"--")</f>
        <v>--</v>
      </c>
    </row>
    <row r="110" spans="2:25" x14ac:dyDescent="0.2">
      <c r="C110" s="2" t="str">
        <f>IF((ISNUMBER(K$11)),K$11,"--")</f>
        <v>--</v>
      </c>
      <c r="D110" s="2" t="str">
        <f>IF((ISNUMBER(K$11)),$C$11,"--")</f>
        <v>--</v>
      </c>
      <c r="E110" s="2" t="str">
        <f>IF((ISNUMBER(K$11)),K$10,"--")</f>
        <v>--</v>
      </c>
    </row>
    <row r="111" spans="2:25" x14ac:dyDescent="0.2">
      <c r="C111" s="2" t="str">
        <f>IF((ISNUMBER(L$11)),L$11,"--")</f>
        <v>--</v>
      </c>
      <c r="D111" s="2" t="str">
        <f>IF((ISNUMBER(L$11)),$C$11,"--")</f>
        <v>--</v>
      </c>
      <c r="E111" s="2" t="str">
        <f>IF((ISNUMBER(L$11)),L$10,"--")</f>
        <v>--</v>
      </c>
    </row>
    <row r="112" spans="2:25" x14ac:dyDescent="0.2">
      <c r="C112" s="2" t="str">
        <f>IF((ISNUMBER(M$11)),M$11,"--")</f>
        <v>--</v>
      </c>
      <c r="D112" s="2" t="str">
        <f>IF((ISNUMBER(M$11)),$C$11,"--")</f>
        <v>--</v>
      </c>
      <c r="E112" s="2" t="str">
        <f>IF((ISNUMBER(M$11)),M$10,"--")</f>
        <v>--</v>
      </c>
    </row>
    <row r="113" spans="3:5" x14ac:dyDescent="0.2">
      <c r="C113" s="2" t="str">
        <f>IF((ISNUMBER(N$11)),N$11,"--")</f>
        <v>--</v>
      </c>
      <c r="D113" s="2" t="str">
        <f>IF((ISNUMBER(N$11)),$C$11,"--")</f>
        <v>--</v>
      </c>
      <c r="E113" s="2" t="str">
        <f>IF((ISNUMBER(N$11)),N$10,"--")</f>
        <v>--</v>
      </c>
    </row>
    <row r="114" spans="3:5" x14ac:dyDescent="0.2">
      <c r="C114" s="2" t="str">
        <f>IF((ISNUMBER(O$11)),O$11,"--")</f>
        <v>--</v>
      </c>
      <c r="D114" s="2" t="str">
        <f>IF((ISNUMBER(O$11)),$C$11,"--")</f>
        <v>--</v>
      </c>
      <c r="E114" s="2" t="str">
        <f>IF((ISNUMBER(O$11)),O$10,"--")</f>
        <v>--</v>
      </c>
    </row>
    <row r="115" spans="3:5" x14ac:dyDescent="0.2">
      <c r="C115" s="2" t="str">
        <f>IF((ISNUMBER(P$11)),P$11,"--")</f>
        <v>--</v>
      </c>
      <c r="D115" s="2" t="str">
        <f>IF((ISNUMBER(P$11)),$C$11,"--")</f>
        <v>--</v>
      </c>
      <c r="E115" s="2" t="str">
        <f>IF((ISNUMBER(P$11)),P$10,"--")</f>
        <v>--</v>
      </c>
    </row>
    <row r="116" spans="3:5" x14ac:dyDescent="0.2">
      <c r="C116" s="2" t="str">
        <f>IF((ISNUMBER(Q$11)),Q$11,"--")</f>
        <v>--</v>
      </c>
      <c r="D116" s="2" t="str">
        <f>IF((ISNUMBER(Q$11)),$C$11,"--")</f>
        <v>--</v>
      </c>
      <c r="E116" s="2" t="str">
        <f>IF((ISNUMBER(Q$11)),Q$10,"--")</f>
        <v>--</v>
      </c>
    </row>
    <row r="117" spans="3:5" x14ac:dyDescent="0.2">
      <c r="C117" s="2" t="str">
        <f>IF((ISNUMBER(R$11)),R$11,"--")</f>
        <v>--</v>
      </c>
      <c r="D117" s="2" t="str">
        <f>IF((ISNUMBER(R$11)),$C$11,"--")</f>
        <v>--</v>
      </c>
      <c r="E117" s="2" t="str">
        <f>IF((ISNUMBER(R$11)),R$10,"--")</f>
        <v>--</v>
      </c>
    </row>
    <row r="118" spans="3:5" x14ac:dyDescent="0.2">
      <c r="C118" s="2" t="str">
        <f>IF((ISNUMBER(S$11)),S$11,"--")</f>
        <v>--</v>
      </c>
      <c r="D118" s="2" t="str">
        <f>IF((ISNUMBER(S$11)),$C$11,"--")</f>
        <v>--</v>
      </c>
      <c r="E118" s="2" t="str">
        <f>IF((ISNUMBER(S$11)),S$10,"--")</f>
        <v>--</v>
      </c>
    </row>
    <row r="119" spans="3:5" x14ac:dyDescent="0.2">
      <c r="C119" s="2" t="str">
        <f>IF((ISNUMBER(T$11)),T$11,"--")</f>
        <v>--</v>
      </c>
      <c r="D119" s="2" t="str">
        <f>IF((ISNUMBER(T$11)),$C$11,"--")</f>
        <v>--</v>
      </c>
      <c r="E119" s="2" t="str">
        <f>IF((ISNUMBER(T$11)),T$10,"--")</f>
        <v>--</v>
      </c>
    </row>
    <row r="120" spans="3:5" x14ac:dyDescent="0.2">
      <c r="C120" s="2" t="str">
        <f>IF((ISNUMBER(U$11)),U$11,"--")</f>
        <v>--</v>
      </c>
      <c r="D120" s="2" t="str">
        <f>IF((ISNUMBER(U$11)),$C$11,"--")</f>
        <v>--</v>
      </c>
      <c r="E120" s="2" t="str">
        <f>IF((ISNUMBER(U$11)),U$10,"--")</f>
        <v>--</v>
      </c>
    </row>
    <row r="121" spans="3:5" x14ac:dyDescent="0.2">
      <c r="C121" s="2" t="str">
        <f>IF((ISNUMBER(V$11)),V$11,"--")</f>
        <v>--</v>
      </c>
      <c r="D121" s="2" t="str">
        <f>IF((ISNUMBER(V$11)),$C$11,"--")</f>
        <v>--</v>
      </c>
      <c r="E121" s="2" t="str">
        <f>IF((ISNUMBER(V$11)),V$10,"--")</f>
        <v>--</v>
      </c>
    </row>
    <row r="122" spans="3:5" x14ac:dyDescent="0.2">
      <c r="C122" s="2" t="str">
        <f>IF((ISNUMBER(W$11)),W$11,"--")</f>
        <v>--</v>
      </c>
      <c r="D122" s="2" t="str">
        <f>IF((ISNUMBER(W$11)),$C$11,"--")</f>
        <v>--</v>
      </c>
      <c r="E122" s="2" t="str">
        <f>IF((ISNUMBER(W$11)),W$10,"--")</f>
        <v>--</v>
      </c>
    </row>
    <row r="123" spans="3:5" x14ac:dyDescent="0.2">
      <c r="C123" s="2" t="str">
        <f>IF((ISNUMBER(X$11)),X$11,"--")</f>
        <v>--</v>
      </c>
      <c r="D123" s="2" t="str">
        <f>IF((ISNUMBER(X$11)),$C$11,"--")</f>
        <v>--</v>
      </c>
      <c r="E123" s="2" t="str">
        <f>IF((ISNUMBER(X$11)),X$10,"--")</f>
        <v>--</v>
      </c>
    </row>
    <row r="124" spans="3:5" x14ac:dyDescent="0.2">
      <c r="C124" s="2" t="str">
        <f>IF((ISNUMBER(Y$11)),Y$11,"--")</f>
        <v>--</v>
      </c>
      <c r="D124" s="2" t="str">
        <f>IF((ISNUMBER(Y$11)),$C$11,"--")</f>
        <v>--</v>
      </c>
      <c r="E124" s="2" t="str">
        <f>IF((ISNUMBER(Y$11)),Y$10,"--")</f>
        <v>--</v>
      </c>
    </row>
    <row r="125" spans="3:5" x14ac:dyDescent="0.2">
      <c r="C125" s="2" t="str">
        <f>IF((ISNUMBER(Z$11)),Z$11,"--")</f>
        <v>--</v>
      </c>
      <c r="D125" s="2" t="str">
        <f>IF((ISNUMBER(Z$11)),$C$11,"--")</f>
        <v>--</v>
      </c>
      <c r="E125" s="2" t="str">
        <f>IF((ISNUMBER(Z$11)),Z$10,"--")</f>
        <v>--</v>
      </c>
    </row>
    <row r="126" spans="3:5" x14ac:dyDescent="0.2">
      <c r="C126" s="2" t="str">
        <f>IF((ISNUMBER(AA$11)),AA$11,"--")</f>
        <v>--</v>
      </c>
      <c r="D126" s="2" t="str">
        <f>IF((ISNUMBER(AA$11)),$C$11,"--")</f>
        <v>--</v>
      </c>
      <c r="E126" s="2" t="str">
        <f>IF((ISNUMBER(AA$11)),AA$10,"--")</f>
        <v>--</v>
      </c>
    </row>
    <row r="127" spans="3:5" x14ac:dyDescent="0.2">
      <c r="C127" s="2" t="str">
        <f>IF((ISNUMBER(D$12)),D$12,"--")</f>
        <v>--</v>
      </c>
      <c r="D127" s="2" t="str">
        <f>IF((ISNUMBER(D$12)),$C$12,"--")</f>
        <v>--</v>
      </c>
      <c r="E127" s="2" t="str">
        <f>IF((ISNUMBER(D$12)),D$10,"--")</f>
        <v>--</v>
      </c>
    </row>
    <row r="128" spans="3:5" x14ac:dyDescent="0.2">
      <c r="C128" s="2" t="str">
        <f>IF((ISNUMBER(F$12)),F$12,"--")</f>
        <v>--</v>
      </c>
      <c r="D128" s="2" t="str">
        <f>IF((ISNUMBER(F$12)),$C$12,"--")</f>
        <v>--</v>
      </c>
      <c r="E128" s="2" t="str">
        <f>IF((ISNUMBER(F$12)),F$10,"--")</f>
        <v>--</v>
      </c>
    </row>
    <row r="129" spans="3:5" x14ac:dyDescent="0.2">
      <c r="C129" s="2" t="str">
        <f>IF((ISNUMBER(E$12)),E$12,"--")</f>
        <v>--</v>
      </c>
      <c r="D129" s="2" t="str">
        <f>IF((ISNUMBER(E$12)),$C$12,"--")</f>
        <v>--</v>
      </c>
      <c r="E129" s="2" t="str">
        <f>IF((ISNUMBER(E$12)),E$10,"--")</f>
        <v>--</v>
      </c>
    </row>
    <row r="130" spans="3:5" x14ac:dyDescent="0.2">
      <c r="C130" s="2">
        <f>IF((ISNUMBER(H$12)),H$12,"--")</f>
        <v>31</v>
      </c>
      <c r="D130" s="2" t="str">
        <f>IF((ISNUMBER(H$12)),$C$12,"--")</f>
        <v>2nd Gold</v>
      </c>
      <c r="E130" s="2" t="str">
        <f>IF((ISNUMBER(H$12)),H$10,"--")</f>
        <v>5th Gold</v>
      </c>
    </row>
    <row r="131" spans="3:5" x14ac:dyDescent="0.2">
      <c r="C131" s="2" t="str">
        <f>IF((ISNUMBER(G$12)),G$12,"--")</f>
        <v>--</v>
      </c>
      <c r="D131" s="2" t="str">
        <f>IF((ISNUMBER(G$12)),$C$12,"--")</f>
        <v>--</v>
      </c>
      <c r="E131" s="2" t="str">
        <f>IF((ISNUMBER(G$12)),G$10,"--")</f>
        <v>--</v>
      </c>
    </row>
    <row r="132" spans="3:5" x14ac:dyDescent="0.2">
      <c r="C132" s="2">
        <f>IF((ISNUMBER(I$12)),I$12,"--")</f>
        <v>28</v>
      </c>
      <c r="D132" s="2" t="str">
        <f>IF((ISNUMBER(I$12)),$C$12,"--")</f>
        <v>2nd Gold</v>
      </c>
      <c r="E132" s="2" t="str">
        <f>IF((ISNUMBER(I$12)),I$10,"--")</f>
        <v>1st Silver</v>
      </c>
    </row>
    <row r="133" spans="3:5" x14ac:dyDescent="0.2">
      <c r="C133" s="2" t="str">
        <f>IF((ISNUMBER(J$12)),J$12,"--")</f>
        <v>--</v>
      </c>
      <c r="D133" s="2" t="str">
        <f>IF((ISNUMBER(J$12)),$C$12,"--")</f>
        <v>--</v>
      </c>
      <c r="E133" s="2" t="str">
        <f>IF((ISNUMBER(J$12)),J$10,"--")</f>
        <v>--</v>
      </c>
    </row>
    <row r="134" spans="3:5" x14ac:dyDescent="0.2">
      <c r="C134" s="2" t="str">
        <f>IF((ISNUMBER(K$12)),K$12,"--")</f>
        <v>--</v>
      </c>
      <c r="D134" s="2" t="str">
        <f>IF((ISNUMBER(K$12)),$C$12,"--")</f>
        <v>--</v>
      </c>
      <c r="E134" s="2" t="str">
        <f>IF((ISNUMBER(K$12)),K$10,"--")</f>
        <v>--</v>
      </c>
    </row>
    <row r="135" spans="3:5" x14ac:dyDescent="0.2">
      <c r="C135" s="2" t="str">
        <f>IF((ISNUMBER(L$12)),L$12,"--")</f>
        <v>--</v>
      </c>
      <c r="D135" s="2" t="str">
        <f>IF((ISNUMBER(L$12)),$C$12,"--")</f>
        <v>--</v>
      </c>
      <c r="E135" s="2" t="str">
        <f>IF((ISNUMBER(L$12)),L$10,"--")</f>
        <v>--</v>
      </c>
    </row>
    <row r="136" spans="3:5" x14ac:dyDescent="0.2">
      <c r="C136" s="2" t="str">
        <f>IF((ISNUMBER(M$12)),M$12,"--")</f>
        <v>--</v>
      </c>
      <c r="D136" s="2" t="str">
        <f>IF((ISNUMBER(M$12)),$C$12,"--")</f>
        <v>--</v>
      </c>
      <c r="E136" s="2" t="str">
        <f>IF((ISNUMBER(M$12)),M$10,"--")</f>
        <v>--</v>
      </c>
    </row>
    <row r="137" spans="3:5" x14ac:dyDescent="0.2">
      <c r="C137" s="2" t="str">
        <f>IF((ISNUMBER(N$12)),N$12,"--")</f>
        <v>--</v>
      </c>
      <c r="D137" s="2" t="str">
        <f>IF((ISNUMBER(N$12)),$C$12,"--")</f>
        <v>--</v>
      </c>
      <c r="E137" s="2" t="str">
        <f>IF((ISNUMBER(N$12)),N$10,"--")</f>
        <v>--</v>
      </c>
    </row>
    <row r="138" spans="3:5" x14ac:dyDescent="0.2">
      <c r="C138" s="2" t="str">
        <f>IF((ISNUMBER(O$12)),O$12,"--")</f>
        <v>--</v>
      </c>
      <c r="D138" s="2" t="str">
        <f>IF((ISNUMBER(O$12)),$C$12,"--")</f>
        <v>--</v>
      </c>
      <c r="E138" s="2" t="str">
        <f>IF((ISNUMBER(O$12)),O$10,"--")</f>
        <v>--</v>
      </c>
    </row>
    <row r="139" spans="3:5" x14ac:dyDescent="0.2">
      <c r="C139" s="2" t="str">
        <f>IF((ISNUMBER(P$12)),P$12,"--")</f>
        <v>--</v>
      </c>
      <c r="D139" s="2" t="str">
        <f>IF((ISNUMBER(P$12)),$C$12,"--")</f>
        <v>--</v>
      </c>
      <c r="E139" s="2" t="str">
        <f>IF((ISNUMBER(P$12)),P$10,"--")</f>
        <v>--</v>
      </c>
    </row>
    <row r="140" spans="3:5" x14ac:dyDescent="0.2">
      <c r="C140" s="2" t="str">
        <f>IF((ISNUMBER(Q$12)),Q$12,"--")</f>
        <v>--</v>
      </c>
      <c r="D140" s="2" t="str">
        <f>IF((ISNUMBER(Q$12)),$C$12,"--")</f>
        <v>--</v>
      </c>
      <c r="E140" s="2" t="str">
        <f>IF((ISNUMBER(Q$12)),Q$10,"--")</f>
        <v>--</v>
      </c>
    </row>
    <row r="141" spans="3:5" x14ac:dyDescent="0.2">
      <c r="C141" s="2" t="str">
        <f>IF((ISNUMBER(R$12)),R$12,"--")</f>
        <v>--</v>
      </c>
      <c r="D141" s="2" t="str">
        <f>IF((ISNUMBER(R$12)),$C$12,"--")</f>
        <v>--</v>
      </c>
      <c r="E141" s="2" t="str">
        <f>IF((ISNUMBER(R$12)),R$10,"--")</f>
        <v>--</v>
      </c>
    </row>
    <row r="142" spans="3:5" x14ac:dyDescent="0.2">
      <c r="C142" s="2" t="str">
        <f>IF((ISNUMBER(S$12)),S$12,"--")</f>
        <v>--</v>
      </c>
      <c r="D142" s="2" t="str">
        <f>IF((ISNUMBER(S$12)),$C$12,"--")</f>
        <v>--</v>
      </c>
      <c r="E142" s="2" t="str">
        <f>IF((ISNUMBER(S$12)),S$10,"--")</f>
        <v>--</v>
      </c>
    </row>
    <row r="143" spans="3:5" x14ac:dyDescent="0.2">
      <c r="C143" s="2" t="str">
        <f>IF((ISNUMBER(T$12)),T$12,"--")</f>
        <v>--</v>
      </c>
      <c r="D143" s="2" t="str">
        <f>IF((ISNUMBER(T$12)),$C$12,"--")</f>
        <v>--</v>
      </c>
      <c r="E143" s="2" t="str">
        <f>IF((ISNUMBER(T$12)),T$10,"--")</f>
        <v>--</v>
      </c>
    </row>
    <row r="144" spans="3:5" x14ac:dyDescent="0.2">
      <c r="C144" s="2" t="str">
        <f>IF((ISNUMBER(U$12)),U$12,"--")</f>
        <v>--</v>
      </c>
      <c r="D144" s="2" t="str">
        <f>IF((ISNUMBER(U$12)),$C$12,"--")</f>
        <v>--</v>
      </c>
      <c r="E144" s="2" t="str">
        <f>IF((ISNUMBER(U$12)),U$10,"--")</f>
        <v>--</v>
      </c>
    </row>
    <row r="145" spans="2:5" x14ac:dyDescent="0.2">
      <c r="C145" s="2" t="str">
        <f>IF((ISNUMBER(V$12)),V$12,"--")</f>
        <v>--</v>
      </c>
      <c r="D145" s="2" t="str">
        <f>IF((ISNUMBER(V$12)),$C$12,"--")</f>
        <v>--</v>
      </c>
      <c r="E145" s="2" t="str">
        <f>IF((ISNUMBER(V$12)),V$10,"--")</f>
        <v>--</v>
      </c>
    </row>
    <row r="146" spans="2:5" x14ac:dyDescent="0.2">
      <c r="C146" s="2" t="str">
        <f>IF((ISNUMBER(W$12)),W$12,"--")</f>
        <v>--</v>
      </c>
      <c r="D146" s="2" t="str">
        <f>IF((ISNUMBER(W$12)),$C$12,"--")</f>
        <v>--</v>
      </c>
      <c r="E146" s="2" t="str">
        <f>IF((ISNUMBER(W$12)),W$10,"--")</f>
        <v>--</v>
      </c>
    </row>
    <row r="147" spans="2:5" x14ac:dyDescent="0.2">
      <c r="C147" s="2" t="str">
        <f>IF((ISNUMBER(X$12)),X$12,"--")</f>
        <v>--</v>
      </c>
      <c r="D147" s="2" t="str">
        <f>IF((ISNUMBER(X$12)),$C$12,"--")</f>
        <v>--</v>
      </c>
      <c r="E147" s="2" t="str">
        <f>IF((ISNUMBER(X$12)),X$10,"--")</f>
        <v>--</v>
      </c>
    </row>
    <row r="148" spans="2:5" x14ac:dyDescent="0.2">
      <c r="C148" s="2" t="str">
        <f>IF((ISNUMBER(Y$12)),Y$12,"--")</f>
        <v>--</v>
      </c>
      <c r="D148" s="2" t="str">
        <f>IF((ISNUMBER(Y$12)),$C$12,"--")</f>
        <v>--</v>
      </c>
      <c r="E148" s="2" t="str">
        <f>IF((ISNUMBER(Y$12)),Y$10,"--")</f>
        <v>--</v>
      </c>
    </row>
    <row r="149" spans="2:5" x14ac:dyDescent="0.2">
      <c r="C149" s="2" t="str">
        <f>IF((ISNUMBER(Z$12)),Z$12,"--")</f>
        <v>--</v>
      </c>
      <c r="D149" s="2" t="str">
        <f>IF((ISNUMBER(Z$12)),$C$12,"--")</f>
        <v>--</v>
      </c>
      <c r="E149" s="2" t="str">
        <f>IF((ISNUMBER(Z$12)),Z$10,"--")</f>
        <v>--</v>
      </c>
    </row>
    <row r="150" spans="2:5" x14ac:dyDescent="0.2">
      <c r="C150" s="2" t="str">
        <f>IF((ISNUMBER(AA$12)),AA$12,"--")</f>
        <v>--</v>
      </c>
      <c r="D150" s="2" t="str">
        <f>IF((ISNUMBER(AA$12)),$C$12,"--")</f>
        <v>--</v>
      </c>
      <c r="E150" s="2" t="str">
        <f>IF((ISNUMBER(AA$12)),AA$10,"--")</f>
        <v>--</v>
      </c>
    </row>
    <row r="151" spans="2:5" x14ac:dyDescent="0.2">
      <c r="B151">
        <v>3</v>
      </c>
      <c r="C151" s="2" t="str">
        <f>IF((ISNUMBER(D$13)),D$13,"--")</f>
        <v>--</v>
      </c>
      <c r="D151" s="2" t="str">
        <f>IF((ISNUMBER(D$13)),$C$13,"--")</f>
        <v>--</v>
      </c>
      <c r="E151" s="2" t="str">
        <f>IF((ISNUMBER(D$13)),D$10,"--")</f>
        <v>--</v>
      </c>
    </row>
    <row r="152" spans="2:5" x14ac:dyDescent="0.2">
      <c r="C152" s="2">
        <f>IF((ISNUMBER(E$13)),E$13,"--")</f>
        <v>13</v>
      </c>
      <c r="D152" s="2" t="str">
        <f>IF((ISNUMBER(E$13)),$C$13,"--")</f>
        <v>3rd Gold</v>
      </c>
      <c r="E152" s="2" t="str">
        <f>IF((ISNUMBER(E$13)),E$10,"--")</f>
        <v>2nd Gold</v>
      </c>
    </row>
    <row r="153" spans="2:5" x14ac:dyDescent="0.2">
      <c r="C153" s="2" t="str">
        <f>IF((ISNUMBER(F$13)),F$13,"--")</f>
        <v>--</v>
      </c>
      <c r="D153" s="2" t="str">
        <f>IF((ISNUMBER(F$13)),$C$13,"--")</f>
        <v>--</v>
      </c>
      <c r="E153" s="2" t="str">
        <f>IF((ISNUMBER(F$13)),F$10,"--")</f>
        <v>--</v>
      </c>
    </row>
    <row r="154" spans="2:5" x14ac:dyDescent="0.2">
      <c r="C154" s="2">
        <f>IF((ISNUMBER(G$13)),G$13,"--")</f>
        <v>10</v>
      </c>
      <c r="D154" s="2" t="str">
        <f>IF((ISNUMBER(G$13)),$C$13,"--")</f>
        <v>3rd Gold</v>
      </c>
      <c r="E154" s="2" t="str">
        <f>IF((ISNUMBER(G$13)),G$10,"--")</f>
        <v>4th Gold</v>
      </c>
    </row>
    <row r="155" spans="2:5" x14ac:dyDescent="0.2">
      <c r="C155" s="2">
        <f>IF((ISNUMBER(H$13)),H$13,"--")</f>
        <v>34</v>
      </c>
      <c r="D155" s="2" t="str">
        <f>IF((ISNUMBER(H$13)),$C$13,"--")</f>
        <v>3rd Gold</v>
      </c>
      <c r="E155" s="2" t="str">
        <f>IF((ISNUMBER(H$13)),H$10,"--")</f>
        <v>5th Gold</v>
      </c>
    </row>
    <row r="156" spans="2:5" x14ac:dyDescent="0.2">
      <c r="C156" s="2">
        <f>IF((ISNUMBER(I$13)),I$13,"--")</f>
        <v>37</v>
      </c>
      <c r="D156" s="2" t="str">
        <f>IF((ISNUMBER(I$13)),$C$13,"--")</f>
        <v>3rd Gold</v>
      </c>
      <c r="E156" s="2" t="str">
        <f>IF((ISNUMBER(I$13)),I$10,"--")</f>
        <v>1st Silver</v>
      </c>
    </row>
    <row r="157" spans="2:5" x14ac:dyDescent="0.2">
      <c r="C157" s="2" t="str">
        <f>IF((ISNUMBER(J$13)),J$13,"--")</f>
        <v>--</v>
      </c>
      <c r="D157" s="2" t="str">
        <f>IF((ISNUMBER(J$13)),$C$13,"--")</f>
        <v>--</v>
      </c>
      <c r="E157" s="2" t="str">
        <f>IF((ISNUMBER(J$13)),J$10,"--")</f>
        <v>--</v>
      </c>
    </row>
    <row r="158" spans="2:5" x14ac:dyDescent="0.2">
      <c r="C158" s="2" t="str">
        <f>IF((ISNUMBER(K$13)),K$13,"--")</f>
        <v>--</v>
      </c>
      <c r="D158" s="2" t="str">
        <f>IF((ISNUMBER(K$13)),$C$13,"--")</f>
        <v>--</v>
      </c>
      <c r="E158" s="2" t="str">
        <f>IF((ISNUMBER(K$13)),K$10,"--")</f>
        <v>--</v>
      </c>
    </row>
    <row r="159" spans="2:5" x14ac:dyDescent="0.2">
      <c r="C159" s="2" t="str">
        <f>IF((ISNUMBER(L$13)),L$13,"--")</f>
        <v>--</v>
      </c>
      <c r="D159" s="2" t="str">
        <f>IF((ISNUMBER(L$13)),$C$13,"--")</f>
        <v>--</v>
      </c>
      <c r="E159" s="2" t="str">
        <f>IF((ISNUMBER(L$13)),L$10,"--")</f>
        <v>--</v>
      </c>
    </row>
    <row r="160" spans="2:5" x14ac:dyDescent="0.2">
      <c r="C160" s="2" t="str">
        <f>IF((ISNUMBER(M$13)),M$13,"--")</f>
        <v>--</v>
      </c>
      <c r="D160" s="2" t="str">
        <f>IF((ISNUMBER(M$13)),$C$13,"--")</f>
        <v>--</v>
      </c>
      <c r="E160" s="2" t="str">
        <f>IF((ISNUMBER(M$13)),M$10,"--")</f>
        <v>--</v>
      </c>
    </row>
    <row r="161" spans="2:5" x14ac:dyDescent="0.2">
      <c r="C161" s="2" t="str">
        <f>IF((ISNUMBER(N$13)),N$13,"--")</f>
        <v>--</v>
      </c>
      <c r="D161" s="2" t="str">
        <f>IF((ISNUMBER(N$13)),$C$13,"--")</f>
        <v>--</v>
      </c>
      <c r="E161" s="2" t="str">
        <f>IF((ISNUMBER(N$13)),N$10,"--")</f>
        <v>--</v>
      </c>
    </row>
    <row r="162" spans="2:5" x14ac:dyDescent="0.2">
      <c r="C162" s="2" t="str">
        <f>IF((ISNUMBER(O$13)),O$13,"--")</f>
        <v>--</v>
      </c>
      <c r="D162" s="2" t="str">
        <f>IF((ISNUMBER(O$13)),$C$13,"--")</f>
        <v>--</v>
      </c>
      <c r="E162" s="2" t="str">
        <f>IF((ISNUMBER(O$13)),O$10,"--")</f>
        <v>--</v>
      </c>
    </row>
    <row r="163" spans="2:5" x14ac:dyDescent="0.2">
      <c r="C163" s="2" t="str">
        <f>IF((ISNUMBER(P$13)),P$13,"--")</f>
        <v>--</v>
      </c>
      <c r="D163" s="2" t="str">
        <f>IF((ISNUMBER(P$13)),$C$13,"--")</f>
        <v>--</v>
      </c>
      <c r="E163" s="2" t="str">
        <f>IF((ISNUMBER(P$13)),P$10,"--")</f>
        <v>--</v>
      </c>
    </row>
    <row r="164" spans="2:5" x14ac:dyDescent="0.2">
      <c r="C164" s="2" t="str">
        <f>IF((ISNUMBER(Q$13)),Q$13,"--")</f>
        <v>--</v>
      </c>
      <c r="D164" s="2" t="str">
        <f>IF((ISNUMBER(Q$13)),$C$13,"--")</f>
        <v>--</v>
      </c>
      <c r="E164" s="2" t="str">
        <f>IF((ISNUMBER(Q$13)),Q$10,"--")</f>
        <v>--</v>
      </c>
    </row>
    <row r="165" spans="2:5" x14ac:dyDescent="0.2">
      <c r="C165" s="2" t="str">
        <f>IF((ISNUMBER(R$13)),R$13,"--")</f>
        <v>--</v>
      </c>
      <c r="D165" s="2" t="str">
        <f>IF((ISNUMBER(R$13)),$C$13,"--")</f>
        <v>--</v>
      </c>
      <c r="E165" s="2" t="str">
        <f>IF((ISNUMBER(R$13)),R$10,"--")</f>
        <v>--</v>
      </c>
    </row>
    <row r="166" spans="2:5" x14ac:dyDescent="0.2">
      <c r="C166" s="2" t="str">
        <f>IF((ISNUMBER(S$13)),S$13,"--")</f>
        <v>--</v>
      </c>
      <c r="D166" s="2" t="str">
        <f>IF((ISNUMBER(S$13)),$C$13,"--")</f>
        <v>--</v>
      </c>
      <c r="E166" s="2" t="str">
        <f>IF((ISNUMBER(S$13)),S$10,"--")</f>
        <v>--</v>
      </c>
    </row>
    <row r="167" spans="2:5" x14ac:dyDescent="0.2">
      <c r="C167" s="2" t="str">
        <f>IF((ISNUMBER(T$13)),T$13,"--")</f>
        <v>--</v>
      </c>
      <c r="D167" s="2" t="str">
        <f>IF((ISNUMBER(T$13)),$C$13,"--")</f>
        <v>--</v>
      </c>
      <c r="E167" s="2" t="str">
        <f>IF((ISNUMBER(T$13)),T$10,"--")</f>
        <v>--</v>
      </c>
    </row>
    <row r="168" spans="2:5" x14ac:dyDescent="0.2">
      <c r="C168" s="2" t="str">
        <f>IF((ISNUMBER(U$13)),U$13,"--")</f>
        <v>--</v>
      </c>
      <c r="D168" s="2" t="str">
        <f>IF((ISNUMBER(U$13)),$C$13,"--")</f>
        <v>--</v>
      </c>
      <c r="E168" s="2" t="str">
        <f>IF((ISNUMBER(U$13)),U$10,"--")</f>
        <v>--</v>
      </c>
    </row>
    <row r="169" spans="2:5" x14ac:dyDescent="0.2">
      <c r="C169" s="2" t="str">
        <f>IF((ISNUMBER(V$13)),V$13,"--")</f>
        <v>--</v>
      </c>
      <c r="D169" s="2" t="str">
        <f>IF((ISNUMBER(V$13)),$C$13,"--")</f>
        <v>--</v>
      </c>
      <c r="E169" s="2" t="str">
        <f>IF((ISNUMBER(V$13)),V$10,"--")</f>
        <v>--</v>
      </c>
    </row>
    <row r="170" spans="2:5" x14ac:dyDescent="0.2">
      <c r="C170" s="2" t="str">
        <f>IF((ISNUMBER(W$13)),W$13,"--")</f>
        <v>--</v>
      </c>
      <c r="D170" s="2" t="str">
        <f>IF((ISNUMBER(W$13)),$C$13,"--")</f>
        <v>--</v>
      </c>
      <c r="E170" s="2" t="str">
        <f>IF((ISNUMBER(W$13)),W$10,"--")</f>
        <v>--</v>
      </c>
    </row>
    <row r="171" spans="2:5" x14ac:dyDescent="0.2">
      <c r="C171" s="2" t="str">
        <f>IF((ISNUMBER(X$13)),X$13,"--")</f>
        <v>--</v>
      </c>
      <c r="D171" s="2" t="str">
        <f>IF((ISNUMBER(X$13)),$C$13,"--")</f>
        <v>--</v>
      </c>
      <c r="E171" s="2" t="str">
        <f>IF((ISNUMBER(X$13)),X$10,"--")</f>
        <v>--</v>
      </c>
    </row>
    <row r="172" spans="2:5" x14ac:dyDescent="0.2">
      <c r="C172" s="2" t="str">
        <f>IF((ISNUMBER(Y$13)),Y$13,"--")</f>
        <v>--</v>
      </c>
      <c r="D172" s="2" t="str">
        <f>IF((ISNUMBER(Y$13)),$C$13,"--")</f>
        <v>--</v>
      </c>
      <c r="E172" s="2" t="str">
        <f>IF((ISNUMBER(Y$13)),Y$10,"--")</f>
        <v>--</v>
      </c>
    </row>
    <row r="173" spans="2:5" x14ac:dyDescent="0.2">
      <c r="C173" s="2" t="str">
        <f>IF((ISNUMBER(Z$13)),Z$13,"--")</f>
        <v>--</v>
      </c>
      <c r="D173" s="2" t="str">
        <f>IF((ISNUMBER(Z$13)),$C$13,"--")</f>
        <v>--</v>
      </c>
      <c r="E173" s="2" t="str">
        <f>IF((ISNUMBER(Z$13)),Z$10,"--")</f>
        <v>--</v>
      </c>
    </row>
    <row r="174" spans="2:5" x14ac:dyDescent="0.2">
      <c r="C174" s="2" t="str">
        <f>IF((ISNUMBER(AA$13)),AA$13,"--")</f>
        <v>--</v>
      </c>
      <c r="D174" s="2" t="str">
        <f>IF((ISNUMBER(AA$13)),$C$13,"--")</f>
        <v>--</v>
      </c>
      <c r="E174" s="2" t="str">
        <f>IF((ISNUMBER(AA$13)),AA$10,"--")</f>
        <v>--</v>
      </c>
    </row>
    <row r="175" spans="2:5" x14ac:dyDescent="0.2">
      <c r="B175">
        <v>4</v>
      </c>
      <c r="C175" s="2" t="str">
        <f>IF((ISNUMBER(D$14)),D$14,"--")</f>
        <v>--</v>
      </c>
      <c r="D175" s="2" t="str">
        <f>IF((ISNUMBER(D$14)),$C$14,"--")</f>
        <v>--</v>
      </c>
      <c r="E175" s="2" t="str">
        <f>IF((ISNUMBER(D$14)),D$10,"--")</f>
        <v>--</v>
      </c>
    </row>
    <row r="176" spans="2:5" x14ac:dyDescent="0.2">
      <c r="C176" s="2">
        <f>IF((ISNUMBER(E$14)),E$14,"--")</f>
        <v>16</v>
      </c>
      <c r="D176" s="2" t="str">
        <f>IF((ISNUMBER(E$14)),$C$14,"--")</f>
        <v>4th Gold</v>
      </c>
      <c r="E176" s="2" t="str">
        <f>IF((ISNUMBER(E$14)),E$10,"--")</f>
        <v>2nd Gold</v>
      </c>
    </row>
    <row r="177" spans="3:5" x14ac:dyDescent="0.2">
      <c r="C177" s="2" t="str">
        <f>IF((ISNUMBER(F$14)),F$14,"--")</f>
        <v>--</v>
      </c>
      <c r="D177" s="2" t="str">
        <f>IF((ISNUMBER(F$14)),$C$14,"--")</f>
        <v>--</v>
      </c>
      <c r="E177" s="2" t="str">
        <f>IF((ISNUMBER(F$14)),F$10,"--")</f>
        <v>--</v>
      </c>
    </row>
    <row r="178" spans="3:5" x14ac:dyDescent="0.2">
      <c r="C178" s="2" t="str">
        <f>IF((ISNUMBER(G$14)),G$14,"--")</f>
        <v>--</v>
      </c>
      <c r="D178" s="2" t="str">
        <f>IF((ISNUMBER(G$14)),$C$14,"--")</f>
        <v>--</v>
      </c>
      <c r="E178" s="2" t="str">
        <f>IF((ISNUMBER(G$14)),G$10,"--")</f>
        <v>--</v>
      </c>
    </row>
    <row r="179" spans="3:5" x14ac:dyDescent="0.2">
      <c r="C179" s="2">
        <f>IF((ISNUMBER(H$14)),H$14,"--")</f>
        <v>19</v>
      </c>
      <c r="D179" s="2" t="str">
        <f>IF((ISNUMBER(H$14)),$C$14,"--")</f>
        <v>4th Gold</v>
      </c>
      <c r="E179" s="2" t="str">
        <f>IF((ISNUMBER(H$14)),H$10,"--")</f>
        <v>5th Gold</v>
      </c>
    </row>
    <row r="180" spans="3:5" x14ac:dyDescent="0.2">
      <c r="C180" s="2">
        <f>IF((ISNUMBER(I$14)),I$14,"--")</f>
        <v>40</v>
      </c>
      <c r="D180" s="2" t="str">
        <f>IF((ISNUMBER(I$14)),$C$14,"--")</f>
        <v>4th Gold</v>
      </c>
      <c r="E180" s="2" t="str">
        <f>IF((ISNUMBER(I$14)),I$10,"--")</f>
        <v>1st Silver</v>
      </c>
    </row>
    <row r="181" spans="3:5" x14ac:dyDescent="0.2">
      <c r="C181" s="2" t="str">
        <f>IF((ISNUMBER(J$14)),J$14,"--")</f>
        <v>--</v>
      </c>
      <c r="D181" s="2" t="str">
        <f>IF((ISNUMBER(J$14)),$C$14,"--")</f>
        <v>--</v>
      </c>
      <c r="E181" s="2" t="str">
        <f>IF((ISNUMBER(J$14)),J$10,"--")</f>
        <v>--</v>
      </c>
    </row>
    <row r="182" spans="3:5" x14ac:dyDescent="0.2">
      <c r="C182" s="2" t="str">
        <f>IF((ISNUMBER(K$14)),K$14,"--")</f>
        <v>--</v>
      </c>
      <c r="D182" s="2" t="str">
        <f>IF((ISNUMBER(K$14)),$C$14,"--")</f>
        <v>--</v>
      </c>
      <c r="E182" s="2" t="str">
        <f>IF((ISNUMBER(K$14)),K$10,"--")</f>
        <v>--</v>
      </c>
    </row>
    <row r="183" spans="3:5" x14ac:dyDescent="0.2">
      <c r="C183" s="2" t="str">
        <f>IF((ISNUMBER(L$14)),L$14,"--")</f>
        <v>--</v>
      </c>
      <c r="D183" s="2" t="str">
        <f>IF((ISNUMBER(L$14)),$C$14,"--")</f>
        <v>--</v>
      </c>
      <c r="E183" s="2" t="str">
        <f>IF((ISNUMBER(L$14)),L$10,"--")</f>
        <v>--</v>
      </c>
    </row>
    <row r="184" spans="3:5" x14ac:dyDescent="0.2">
      <c r="C184" s="2" t="str">
        <f>IF((ISNUMBER(M$14)),M$14,"--")</f>
        <v>--</v>
      </c>
      <c r="D184" s="2" t="str">
        <f>IF((ISNUMBER(M$14)),$C$14,"--")</f>
        <v>--</v>
      </c>
      <c r="E184" s="2" t="str">
        <f>IF((ISNUMBER(M$14)),M$10,"--")</f>
        <v>--</v>
      </c>
    </row>
    <row r="185" spans="3:5" x14ac:dyDescent="0.2">
      <c r="C185" s="2" t="str">
        <f>IF((ISNUMBER(N$14)),N$14,"--")</f>
        <v>--</v>
      </c>
      <c r="D185" s="2" t="str">
        <f>IF((ISNUMBER(N$14)),$C$14,"--")</f>
        <v>--</v>
      </c>
      <c r="E185" s="2" t="str">
        <f>IF((ISNUMBER(N$14)),N$10,"--")</f>
        <v>--</v>
      </c>
    </row>
    <row r="186" spans="3:5" x14ac:dyDescent="0.2">
      <c r="C186" s="2" t="str">
        <f>IF((ISNUMBER(O$14)),O$14,"--")</f>
        <v>--</v>
      </c>
      <c r="D186" s="2" t="str">
        <f>IF((ISNUMBER(O$14)),$C$14,"--")</f>
        <v>--</v>
      </c>
      <c r="E186" s="2" t="str">
        <f>IF((ISNUMBER(O$14)),O$10,"--")</f>
        <v>--</v>
      </c>
    </row>
    <row r="187" spans="3:5" x14ac:dyDescent="0.2">
      <c r="C187" s="2" t="str">
        <f>IF((ISNUMBER(P$14)),P$14,"--")</f>
        <v>--</v>
      </c>
      <c r="D187" s="2" t="str">
        <f>IF((ISNUMBER(P$14)),$C$14,"--")</f>
        <v>--</v>
      </c>
      <c r="E187" s="2" t="str">
        <f>IF((ISNUMBER(P$14)),P$10,"--")</f>
        <v>--</v>
      </c>
    </row>
    <row r="188" spans="3:5" x14ac:dyDescent="0.2">
      <c r="C188" s="2" t="str">
        <f>IF((ISNUMBER(Q$14)),Q$14,"--")</f>
        <v>--</v>
      </c>
      <c r="D188" s="2" t="str">
        <f>IF((ISNUMBER(Q$14)),$C$14,"--")</f>
        <v>--</v>
      </c>
      <c r="E188" s="2" t="str">
        <f>IF((ISNUMBER(Q$14)),Q$10,"--")</f>
        <v>--</v>
      </c>
    </row>
    <row r="189" spans="3:5" x14ac:dyDescent="0.2">
      <c r="C189" s="2" t="str">
        <f>IF((ISNUMBER(R$14)),R$14,"--")</f>
        <v>--</v>
      </c>
      <c r="D189" s="2" t="str">
        <f>IF((ISNUMBER(R$14)),$C$14,"--")</f>
        <v>--</v>
      </c>
      <c r="E189" s="2" t="str">
        <f>IF((ISNUMBER(R$14)),R$10,"--")</f>
        <v>--</v>
      </c>
    </row>
    <row r="190" spans="3:5" x14ac:dyDescent="0.2">
      <c r="C190" s="2" t="str">
        <f>IF((ISNUMBER(S$14)),S$14,"--")</f>
        <v>--</v>
      </c>
      <c r="D190" s="2" t="str">
        <f>IF((ISNUMBER(S$14)),$C$14,"--")</f>
        <v>--</v>
      </c>
      <c r="E190" s="2" t="str">
        <f>IF((ISNUMBER(S$14)),S$10,"--")</f>
        <v>--</v>
      </c>
    </row>
    <row r="191" spans="3:5" x14ac:dyDescent="0.2">
      <c r="C191" s="2" t="str">
        <f>IF((ISNUMBER(T$14)),T$14,"--")</f>
        <v>--</v>
      </c>
      <c r="D191" s="2" t="str">
        <f>IF((ISNUMBER(T$14)),$C$14,"--")</f>
        <v>--</v>
      </c>
      <c r="E191" s="2" t="str">
        <f>IF((ISNUMBER(T$14)),T$10,"--")</f>
        <v>--</v>
      </c>
    </row>
    <row r="192" spans="3:5" x14ac:dyDescent="0.2">
      <c r="C192" s="2" t="str">
        <f>IF((ISNUMBER(U$14)),U$14,"--")</f>
        <v>--</v>
      </c>
      <c r="D192" s="2" t="str">
        <f>IF((ISNUMBER(U$14)),$C$14,"--")</f>
        <v>--</v>
      </c>
      <c r="E192" s="2" t="str">
        <f>IF((ISNUMBER(U$14)),U$10,"--")</f>
        <v>--</v>
      </c>
    </row>
    <row r="193" spans="2:5" x14ac:dyDescent="0.2">
      <c r="C193" s="2" t="str">
        <f>IF((ISNUMBER(V$14)),V$14,"--")</f>
        <v>--</v>
      </c>
      <c r="D193" s="2" t="str">
        <f>IF((ISNUMBER(V$14)),$C$14,"--")</f>
        <v>--</v>
      </c>
      <c r="E193" s="2" t="str">
        <f>IF((ISNUMBER(V$14)),V$10,"--")</f>
        <v>--</v>
      </c>
    </row>
    <row r="194" spans="2:5" x14ac:dyDescent="0.2">
      <c r="C194" s="2" t="str">
        <f>IF((ISNUMBER(W$14)),W$14,"--")</f>
        <v>--</v>
      </c>
      <c r="D194" s="2" t="str">
        <f>IF((ISNUMBER(W$14)),$C$14,"--")</f>
        <v>--</v>
      </c>
      <c r="E194" s="2" t="str">
        <f>IF((ISNUMBER(W$14)),W$10,"--")</f>
        <v>--</v>
      </c>
    </row>
    <row r="195" spans="2:5" x14ac:dyDescent="0.2">
      <c r="C195" s="2" t="str">
        <f>IF((ISNUMBER(X$14)),X$14,"--")</f>
        <v>--</v>
      </c>
      <c r="D195" s="2" t="str">
        <f>IF((ISNUMBER(X$14)),$C$14,"--")</f>
        <v>--</v>
      </c>
      <c r="E195" s="2" t="str">
        <f>IF((ISNUMBER(X$14)),X$10,"--")</f>
        <v>--</v>
      </c>
    </row>
    <row r="196" spans="2:5" x14ac:dyDescent="0.2">
      <c r="C196" s="2" t="str">
        <f>IF((ISNUMBER(Y$14)),Y$14,"--")</f>
        <v>--</v>
      </c>
      <c r="D196" s="2" t="str">
        <f>IF((ISNUMBER(Y$14)),$C$14,"--")</f>
        <v>--</v>
      </c>
      <c r="E196" s="2" t="str">
        <f>IF((ISNUMBER(Y$14)),Y$10,"--")</f>
        <v>--</v>
      </c>
    </row>
    <row r="197" spans="2:5" x14ac:dyDescent="0.2">
      <c r="C197" s="2" t="str">
        <f>IF((ISNUMBER(Z$14)),Z$14,"--")</f>
        <v>--</v>
      </c>
      <c r="D197" s="2" t="str">
        <f>IF((ISNUMBER(Z$14)),$C$14,"--")</f>
        <v>--</v>
      </c>
      <c r="E197" s="2" t="str">
        <f>IF((ISNUMBER(Z$14)),Z$10,"--")</f>
        <v>--</v>
      </c>
    </row>
    <row r="198" spans="2:5" x14ac:dyDescent="0.2">
      <c r="C198" s="2" t="str">
        <f>IF((ISNUMBER(AA$14)),AA$14,"--")</f>
        <v>--</v>
      </c>
      <c r="D198" s="2" t="str">
        <f>IF((ISNUMBER(AA$14)),$C$14,"--")</f>
        <v>--</v>
      </c>
      <c r="E198" s="2" t="str">
        <f>IF((ISNUMBER(AA$14)),AA$10,"--")</f>
        <v>--</v>
      </c>
    </row>
    <row r="199" spans="2:5" x14ac:dyDescent="0.2">
      <c r="B199">
        <v>5</v>
      </c>
      <c r="C199" s="2" t="str">
        <f>IF((ISNUMBER(D$15)),D$15,"--")</f>
        <v>--</v>
      </c>
      <c r="D199" s="2" t="str">
        <f>IF((ISNUMBER(D$15)),$C$15,"--")</f>
        <v>--</v>
      </c>
      <c r="E199" s="2" t="str">
        <f>IF((ISNUMBER(D$15)),D$10,"--")</f>
        <v>--</v>
      </c>
    </row>
    <row r="200" spans="2:5" x14ac:dyDescent="0.2">
      <c r="C200" s="2" t="str">
        <f>IF((ISNUMBER(E$15)),E$15,"--")</f>
        <v>--</v>
      </c>
      <c r="D200" s="2" t="str">
        <f>IF((ISNUMBER(E$15)),$C$15,"--")</f>
        <v>--</v>
      </c>
      <c r="E200" s="2" t="str">
        <f>IF((ISNUMBER(E$15)),E$10,"--")</f>
        <v>--</v>
      </c>
    </row>
    <row r="201" spans="2:5" x14ac:dyDescent="0.2">
      <c r="C201" s="2" t="str">
        <f>IF((ISNUMBER(F$15)),F$15,"--")</f>
        <v>--</v>
      </c>
      <c r="D201" s="2" t="str">
        <f>IF((ISNUMBER(F$15)),$C$15,"--")</f>
        <v>--</v>
      </c>
      <c r="E201" s="2" t="str">
        <f>IF((ISNUMBER(F$15)),F$10,"--")</f>
        <v>--</v>
      </c>
    </row>
    <row r="202" spans="2:5" x14ac:dyDescent="0.2">
      <c r="C202" s="2" t="str">
        <f>IF((ISNUMBER(G$15)),G$15,"--")</f>
        <v>--</v>
      </c>
      <c r="D202" s="2" t="str">
        <f>IF((ISNUMBER(G$15)),$C$15,"--")</f>
        <v>--</v>
      </c>
      <c r="E202" s="2" t="str">
        <f>IF((ISNUMBER(G$15)),G$10,"--")</f>
        <v>--</v>
      </c>
    </row>
    <row r="203" spans="2:5" x14ac:dyDescent="0.2">
      <c r="C203" s="2" t="str">
        <f>IF((ISNUMBER(H$15)),H$15,"--")</f>
        <v>--</v>
      </c>
      <c r="D203" s="2" t="str">
        <f>IF((ISNUMBER(H$15)),$C$15,"--")</f>
        <v>--</v>
      </c>
      <c r="E203" s="2" t="str">
        <f>IF((ISNUMBER(H$15)),H$10,"--")</f>
        <v>--</v>
      </c>
    </row>
    <row r="204" spans="2:5" x14ac:dyDescent="0.2">
      <c r="C204" s="2">
        <f>IF((ISNUMBER(I$15)),I$15,"--")</f>
        <v>43</v>
      </c>
      <c r="D204" s="2" t="str">
        <f>IF((ISNUMBER(I$15)),$C$15,"--")</f>
        <v>5th Gold</v>
      </c>
      <c r="E204" s="2" t="str">
        <f>IF((ISNUMBER(I$15)),I$10,"--")</f>
        <v>1st Silver</v>
      </c>
    </row>
    <row r="205" spans="2:5" x14ac:dyDescent="0.2">
      <c r="C205" s="2" t="str">
        <f>IF((ISNUMBER(J$15)),J$15,"--")</f>
        <v>--</v>
      </c>
      <c r="D205" s="2" t="str">
        <f>IF((ISNUMBER(J$15)),$C$15,"--")</f>
        <v>--</v>
      </c>
      <c r="E205" s="2" t="str">
        <f>IF((ISNUMBER(J$15)),J$10,"--")</f>
        <v>--</v>
      </c>
    </row>
    <row r="206" spans="2:5" x14ac:dyDescent="0.2">
      <c r="C206" s="2" t="str">
        <f>IF((ISNUMBER(K$15)),K$15,"--")</f>
        <v>--</v>
      </c>
      <c r="D206" s="2" t="str">
        <f>IF((ISNUMBER(K$15)),$C$15,"--")</f>
        <v>--</v>
      </c>
      <c r="E206" s="2" t="str">
        <f>IF((ISNUMBER(K$15)),K$10,"--")</f>
        <v>--</v>
      </c>
    </row>
    <row r="207" spans="2:5" x14ac:dyDescent="0.2">
      <c r="C207" s="2" t="str">
        <f>IF((ISNUMBER(L$15)),L$15,"--")</f>
        <v>--</v>
      </c>
      <c r="D207" s="2" t="str">
        <f>IF((ISNUMBER(L$15)),$C$15,"--")</f>
        <v>--</v>
      </c>
      <c r="E207" s="2" t="str">
        <f>IF((ISNUMBER(L$15)),L$10,"--")</f>
        <v>--</v>
      </c>
    </row>
    <row r="208" spans="2:5" x14ac:dyDescent="0.2">
      <c r="C208" s="2" t="str">
        <f>IF((ISNUMBER(M$15)),M$15,"--")</f>
        <v>--</v>
      </c>
      <c r="D208" s="2" t="str">
        <f>IF((ISNUMBER(M$15)),$C$15,"--")</f>
        <v>--</v>
      </c>
      <c r="E208" s="2" t="str">
        <f>IF((ISNUMBER(M$15)),M$10,"--")</f>
        <v>--</v>
      </c>
    </row>
    <row r="209" spans="2:5" x14ac:dyDescent="0.2">
      <c r="C209" s="2" t="str">
        <f>IF((ISNUMBER(N$15)),N$15,"--")</f>
        <v>--</v>
      </c>
      <c r="D209" s="2" t="str">
        <f>IF((ISNUMBER(N$15)),$C$15,"--")</f>
        <v>--</v>
      </c>
      <c r="E209" s="2" t="str">
        <f>IF((ISNUMBER(N$15)),N$10,"--")</f>
        <v>--</v>
      </c>
    </row>
    <row r="210" spans="2:5" x14ac:dyDescent="0.2">
      <c r="C210" s="2" t="str">
        <f>IF((ISNUMBER(O$15)),O$15,"--")</f>
        <v>--</v>
      </c>
      <c r="D210" s="2" t="str">
        <f>IF((ISNUMBER(O$15)),$C$15,"--")</f>
        <v>--</v>
      </c>
      <c r="E210" s="2" t="str">
        <f>IF((ISNUMBER(O$15)),O$10,"--")</f>
        <v>--</v>
      </c>
    </row>
    <row r="211" spans="2:5" x14ac:dyDescent="0.2">
      <c r="C211" s="2" t="str">
        <f>IF((ISNUMBER(P$15)),P$15,"--")</f>
        <v>--</v>
      </c>
      <c r="D211" s="2" t="str">
        <f>IF((ISNUMBER(P$15)),$C$15,"--")</f>
        <v>--</v>
      </c>
      <c r="E211" s="2" t="str">
        <f>IF((ISNUMBER(P$15)),P$10,"--")</f>
        <v>--</v>
      </c>
    </row>
    <row r="212" spans="2:5" x14ac:dyDescent="0.2">
      <c r="C212" s="2" t="str">
        <f>IF((ISNUMBER(Q$15)),Q$15,"--")</f>
        <v>--</v>
      </c>
      <c r="D212" s="2" t="str">
        <f>IF((ISNUMBER(Q$15)),$C$15,"--")</f>
        <v>--</v>
      </c>
      <c r="E212" s="2" t="str">
        <f>IF((ISNUMBER(Q$15)),Q$10,"--")</f>
        <v>--</v>
      </c>
    </row>
    <row r="213" spans="2:5" x14ac:dyDescent="0.2">
      <c r="C213" s="2" t="str">
        <f>IF((ISNUMBER(R$15)),R$15,"--")</f>
        <v>--</v>
      </c>
      <c r="D213" s="2" t="str">
        <f>IF((ISNUMBER(R$15)),$C$15,"--")</f>
        <v>--</v>
      </c>
      <c r="E213" s="2" t="str">
        <f>IF((ISNUMBER(R$15)),R$10,"--")</f>
        <v>--</v>
      </c>
    </row>
    <row r="214" spans="2:5" x14ac:dyDescent="0.2">
      <c r="C214" s="2" t="str">
        <f>IF((ISNUMBER(S$15)),S$15,"--")</f>
        <v>--</v>
      </c>
      <c r="D214" s="2" t="str">
        <f>IF((ISNUMBER(S$15)),$C$15,"--")</f>
        <v>--</v>
      </c>
      <c r="E214" s="2" t="str">
        <f>IF((ISNUMBER(S$15)),S$10,"--")</f>
        <v>--</v>
      </c>
    </row>
    <row r="215" spans="2:5" x14ac:dyDescent="0.2">
      <c r="C215" s="2" t="str">
        <f>IF((ISNUMBER(T$15)),T$15,"--")</f>
        <v>--</v>
      </c>
      <c r="D215" s="2" t="str">
        <f>IF((ISNUMBER(T$15)),$C$15,"--")</f>
        <v>--</v>
      </c>
      <c r="E215" s="2" t="str">
        <f>IF((ISNUMBER(T$15)),T$10,"--")</f>
        <v>--</v>
      </c>
    </row>
    <row r="216" spans="2:5" x14ac:dyDescent="0.2">
      <c r="C216" s="2" t="str">
        <f>IF((ISNUMBER(U$15)),U$15,"--")</f>
        <v>--</v>
      </c>
      <c r="D216" s="2" t="str">
        <f>IF((ISNUMBER(U$15)),$C$15,"--")</f>
        <v>--</v>
      </c>
      <c r="E216" s="2" t="str">
        <f>IF((ISNUMBER(U$15)),U$10,"--")</f>
        <v>--</v>
      </c>
    </row>
    <row r="217" spans="2:5" x14ac:dyDescent="0.2">
      <c r="C217" s="2" t="str">
        <f>IF((ISNUMBER(V$15)),V$15,"--")</f>
        <v>--</v>
      </c>
      <c r="D217" s="2" t="str">
        <f>IF((ISNUMBER(V$15)),$C$15,"--")</f>
        <v>--</v>
      </c>
      <c r="E217" s="2" t="str">
        <f>IF((ISNUMBER(V$15)),V$10,"--")</f>
        <v>--</v>
      </c>
    </row>
    <row r="218" spans="2:5" x14ac:dyDescent="0.2">
      <c r="C218" s="2" t="str">
        <f>IF((ISNUMBER(W$15)),W$15,"--")</f>
        <v>--</v>
      </c>
      <c r="D218" s="2" t="str">
        <f>IF((ISNUMBER(W$15)),$C$15,"--")</f>
        <v>--</v>
      </c>
      <c r="E218" s="2" t="str">
        <f>IF((ISNUMBER(W$15)),W$10,"--")</f>
        <v>--</v>
      </c>
    </row>
    <row r="219" spans="2:5" x14ac:dyDescent="0.2">
      <c r="C219" s="2" t="str">
        <f>IF((ISNUMBER(X$15)),X$15,"--")</f>
        <v>--</v>
      </c>
      <c r="D219" s="2" t="str">
        <f>IF((ISNUMBER(X$15)),$C$15,"--")</f>
        <v>--</v>
      </c>
      <c r="E219" s="2" t="str">
        <f>IF((ISNUMBER(X$15)),X$10,"--")</f>
        <v>--</v>
      </c>
    </row>
    <row r="220" spans="2:5" x14ac:dyDescent="0.2">
      <c r="C220" s="2" t="str">
        <f>IF((ISNUMBER(Y$15)),Y$15,"--")</f>
        <v>--</v>
      </c>
      <c r="D220" s="2" t="str">
        <f>IF((ISNUMBER(Y$15)),$C$15,"--")</f>
        <v>--</v>
      </c>
      <c r="E220" s="2" t="str">
        <f>IF((ISNUMBER(Y$15)),Y$10,"--")</f>
        <v>--</v>
      </c>
    </row>
    <row r="221" spans="2:5" x14ac:dyDescent="0.2">
      <c r="C221" s="2" t="str">
        <f>IF((ISNUMBER(Z$15)),Z$15,"--")</f>
        <v>--</v>
      </c>
      <c r="D221" s="2" t="str">
        <f>IF((ISNUMBER(Z$15)),$C$15,"--")</f>
        <v>--</v>
      </c>
      <c r="E221" s="2" t="str">
        <f>IF((ISNUMBER(Z$15)),Z$10,"--")</f>
        <v>--</v>
      </c>
    </row>
    <row r="222" spans="2:5" x14ac:dyDescent="0.2">
      <c r="C222" s="2" t="str">
        <f>IF((ISNUMBER(AA$15)),AA$15,"--")</f>
        <v>--</v>
      </c>
      <c r="D222" s="2" t="str">
        <f>IF((ISNUMBER(AA$15)),$C$15,"--")</f>
        <v>--</v>
      </c>
      <c r="E222" s="2" t="str">
        <f>IF((ISNUMBER(AA$15)),AA$10,"--")</f>
        <v>--</v>
      </c>
    </row>
    <row r="223" spans="2:5" x14ac:dyDescent="0.2">
      <c r="B223">
        <v>6</v>
      </c>
      <c r="C223" s="2" t="str">
        <f>IF((ISNUMBER(D$16)),D$16,"--")</f>
        <v>--</v>
      </c>
      <c r="D223" s="2" t="str">
        <f>IF((ISNUMBER(D$16)),$C$16,"--")</f>
        <v>--</v>
      </c>
      <c r="E223" s="2" t="str">
        <f>IF((ISNUMBER(D$16)),D$10,"--")</f>
        <v>--</v>
      </c>
    </row>
    <row r="224" spans="2:5" x14ac:dyDescent="0.2">
      <c r="C224" s="2" t="str">
        <f>IF((ISNUMBER(E$16)),E$16,"--")</f>
        <v>--</v>
      </c>
      <c r="D224" s="2" t="str">
        <f>IF((ISNUMBER(E$16)),$C$16,"--")</f>
        <v>--</v>
      </c>
      <c r="E224" s="2" t="str">
        <f>IF((ISNUMBER(E$16)),E$10,"--")</f>
        <v>--</v>
      </c>
    </row>
    <row r="225" spans="3:5" x14ac:dyDescent="0.2">
      <c r="C225" s="2" t="str">
        <f>IF((ISNUMBER(F$16)),F$16,"--")</f>
        <v>--</v>
      </c>
      <c r="D225" s="2" t="str">
        <f>IF((ISNUMBER(F$16)),$C$16,"--")</f>
        <v>--</v>
      </c>
      <c r="E225" s="2" t="str">
        <f>IF((ISNUMBER(F$16)),F$10,"--")</f>
        <v>--</v>
      </c>
    </row>
    <row r="226" spans="3:5" x14ac:dyDescent="0.2">
      <c r="C226" s="2" t="str">
        <f>IF((ISNUMBER(G$16)),G$16,"--")</f>
        <v>--</v>
      </c>
      <c r="D226" s="2" t="str">
        <f>IF((ISNUMBER(G$16)),$C$16,"--")</f>
        <v>--</v>
      </c>
      <c r="E226" s="2" t="str">
        <f>IF((ISNUMBER(G$16)),G$10,"--")</f>
        <v>--</v>
      </c>
    </row>
    <row r="227" spans="3:5" x14ac:dyDescent="0.2">
      <c r="C227" s="2" t="str">
        <f>IF((ISNUMBER(H$16)),H$16,"--")</f>
        <v>--</v>
      </c>
      <c r="D227" s="2" t="str">
        <f>IF((ISNUMBER(H$16)),$C$16,"--")</f>
        <v>--</v>
      </c>
      <c r="E227" s="2" t="str">
        <f>IF((ISNUMBER(H$16)),H$10,"--")</f>
        <v>--</v>
      </c>
    </row>
    <row r="228" spans="3:5" x14ac:dyDescent="0.2">
      <c r="C228" s="2" t="str">
        <f>IF((ISNUMBER(I$16)),I$16,"--")</f>
        <v>--</v>
      </c>
      <c r="D228" s="2" t="str">
        <f>IF((ISNUMBER(I$16)),$C$16,"--")</f>
        <v>--</v>
      </c>
      <c r="E228" s="2" t="str">
        <f>IF((ISNUMBER(I$16)),I$10,"--")</f>
        <v>--</v>
      </c>
    </row>
    <row r="229" spans="3:5" x14ac:dyDescent="0.2">
      <c r="C229" s="2" t="str">
        <f>IF((ISNUMBER(J$16)),J$16,"--")</f>
        <v>--</v>
      </c>
      <c r="D229" s="2" t="str">
        <f>IF((ISNUMBER(J$16)),$C$16,"--")</f>
        <v>--</v>
      </c>
      <c r="E229" s="2" t="str">
        <f>IF((ISNUMBER(J$16)),J$10,"--")</f>
        <v>--</v>
      </c>
    </row>
    <row r="230" spans="3:5" x14ac:dyDescent="0.2">
      <c r="C230" s="2" t="str">
        <f>IF((ISNUMBER(K$16)),K$16,"--")</f>
        <v>--</v>
      </c>
      <c r="D230" s="2" t="str">
        <f>IF((ISNUMBER(K$16)),$C$16,"--")</f>
        <v>--</v>
      </c>
      <c r="E230" s="2" t="str">
        <f>IF((ISNUMBER(K$16)),K$10,"--")</f>
        <v>--</v>
      </c>
    </row>
    <row r="231" spans="3:5" x14ac:dyDescent="0.2">
      <c r="C231" s="2" t="str">
        <f>IF((ISNUMBER(L$16)),L$16,"--")</f>
        <v>--</v>
      </c>
      <c r="D231" s="2" t="str">
        <f>IF((ISNUMBER(L$16)),$C$16,"--")</f>
        <v>--</v>
      </c>
      <c r="E231" s="2" t="str">
        <f>IF((ISNUMBER(L$16)),L$10,"--")</f>
        <v>--</v>
      </c>
    </row>
    <row r="232" spans="3:5" x14ac:dyDescent="0.2">
      <c r="C232" s="2" t="str">
        <f>IF((ISNUMBER(M$16)),M$16,"--")</f>
        <v>--</v>
      </c>
      <c r="D232" s="2" t="str">
        <f>IF((ISNUMBER(M$16)),$C$16,"--")</f>
        <v>--</v>
      </c>
      <c r="E232" s="2" t="str">
        <f>IF((ISNUMBER(M$16)),M$10,"--")</f>
        <v>--</v>
      </c>
    </row>
    <row r="233" spans="3:5" x14ac:dyDescent="0.2">
      <c r="C233" s="2" t="str">
        <f>IF((ISNUMBER(N$16)),N$16,"--")</f>
        <v>--</v>
      </c>
      <c r="D233" s="2" t="str">
        <f>IF((ISNUMBER(N$16)),$C$16,"--")</f>
        <v>--</v>
      </c>
      <c r="E233" s="2" t="str">
        <f>IF((ISNUMBER(N$16)),N$10,"--")</f>
        <v>--</v>
      </c>
    </row>
    <row r="234" spans="3:5" x14ac:dyDescent="0.2">
      <c r="C234" s="2" t="str">
        <f>IF((ISNUMBER(O$16)),O$16,"--")</f>
        <v>--</v>
      </c>
      <c r="D234" s="2" t="str">
        <f>IF((ISNUMBER(O$16)),$C$16,"--")</f>
        <v>--</v>
      </c>
      <c r="E234" s="2" t="str">
        <f>IF((ISNUMBER(O$16)),O$10,"--")</f>
        <v>--</v>
      </c>
    </row>
    <row r="235" spans="3:5" x14ac:dyDescent="0.2">
      <c r="C235" s="2" t="str">
        <f>IF((ISNUMBER(P$16)),P$16,"--")</f>
        <v>--</v>
      </c>
      <c r="D235" s="2" t="str">
        <f>IF((ISNUMBER(P$16)),$C$16,"--")</f>
        <v>--</v>
      </c>
      <c r="E235" s="2" t="str">
        <f>IF((ISNUMBER(P$16)),P$10,"--")</f>
        <v>--</v>
      </c>
    </row>
    <row r="236" spans="3:5" x14ac:dyDescent="0.2">
      <c r="C236" s="2" t="str">
        <f>IF((ISNUMBER(Q$16)),Q$16,"--")</f>
        <v>--</v>
      </c>
      <c r="D236" s="2" t="str">
        <f>IF((ISNUMBER(Q$16)),$C$16,"--")</f>
        <v>--</v>
      </c>
      <c r="E236" s="2" t="str">
        <f>IF((ISNUMBER(Q$16)),Q$10,"--")</f>
        <v>--</v>
      </c>
    </row>
    <row r="237" spans="3:5" x14ac:dyDescent="0.2">
      <c r="C237" s="2" t="str">
        <f>IF((ISNUMBER(R$16)),R$16,"--")</f>
        <v>--</v>
      </c>
      <c r="D237" s="2" t="str">
        <f>IF((ISNUMBER(R$16)),$C$16,"--")</f>
        <v>--</v>
      </c>
      <c r="E237" s="2" t="str">
        <f>IF((ISNUMBER(R$16)),R$10,"--")</f>
        <v>--</v>
      </c>
    </row>
    <row r="238" spans="3:5" x14ac:dyDescent="0.2">
      <c r="C238" s="2" t="str">
        <f>IF((ISNUMBER(S$16)),S$16,"--")</f>
        <v>--</v>
      </c>
      <c r="D238" s="2" t="str">
        <f>IF((ISNUMBER(S$16)),$C$16,"--")</f>
        <v>--</v>
      </c>
      <c r="E238" s="2" t="str">
        <f>IF((ISNUMBER(S$16)),S$10,"--")</f>
        <v>--</v>
      </c>
    </row>
    <row r="239" spans="3:5" x14ac:dyDescent="0.2">
      <c r="C239" s="2" t="str">
        <f>IF((ISNUMBER(T$16)),T$16,"--")</f>
        <v>--</v>
      </c>
      <c r="D239" s="2" t="str">
        <f>IF((ISNUMBER(T$16)),$C$16,"--")</f>
        <v>--</v>
      </c>
      <c r="E239" s="2" t="str">
        <f>IF((ISNUMBER(T$16)),T$10,"--")</f>
        <v>--</v>
      </c>
    </row>
    <row r="240" spans="3:5" x14ac:dyDescent="0.2">
      <c r="C240" s="2" t="str">
        <f>IF((ISNUMBER(U$16)),U$16,"--")</f>
        <v>--</v>
      </c>
      <c r="D240" s="2" t="str">
        <f>IF((ISNUMBER(U$16)),$C$16,"--")</f>
        <v>--</v>
      </c>
      <c r="E240" s="2" t="str">
        <f>IF((ISNUMBER(U$16)),U$10,"--")</f>
        <v>--</v>
      </c>
    </row>
    <row r="241" spans="2:5" x14ac:dyDescent="0.2">
      <c r="C241" s="2" t="str">
        <f>IF((ISNUMBER(V$16)),V$16,"--")</f>
        <v>--</v>
      </c>
      <c r="D241" s="2" t="str">
        <f>IF((ISNUMBER(V$16)),$C$16,"--")</f>
        <v>--</v>
      </c>
      <c r="E241" s="2" t="str">
        <f>IF((ISNUMBER(V$16)),V$10,"--")</f>
        <v>--</v>
      </c>
    </row>
    <row r="242" spans="2:5" x14ac:dyDescent="0.2">
      <c r="C242" s="2" t="str">
        <f>IF((ISNUMBER(W$16)),W$16,"--")</f>
        <v>--</v>
      </c>
      <c r="D242" s="2" t="str">
        <f>IF((ISNUMBER(W$16)),$C$16,"--")</f>
        <v>--</v>
      </c>
      <c r="E242" s="2" t="str">
        <f>IF((ISNUMBER(W$16)),W$10,"--")</f>
        <v>--</v>
      </c>
    </row>
    <row r="243" spans="2:5" x14ac:dyDescent="0.2">
      <c r="C243" s="2" t="str">
        <f>IF((ISNUMBER(X$16)),X$16,"--")</f>
        <v>--</v>
      </c>
      <c r="D243" s="2" t="str">
        <f>IF((ISNUMBER(X$16)),$C$16,"--")</f>
        <v>--</v>
      </c>
      <c r="E243" s="2" t="str">
        <f>IF((ISNUMBER(X$16)),X$10,"--")</f>
        <v>--</v>
      </c>
    </row>
    <row r="244" spans="2:5" x14ac:dyDescent="0.2">
      <c r="C244" s="2" t="str">
        <f>IF((ISNUMBER(Y$16)),Y$16,"--")</f>
        <v>--</v>
      </c>
      <c r="D244" s="2" t="str">
        <f>IF((ISNUMBER(Y$16)),$C$16,"--")</f>
        <v>--</v>
      </c>
      <c r="E244" s="2" t="str">
        <f>IF((ISNUMBER(Y$16)),Y$10,"--")</f>
        <v>--</v>
      </c>
    </row>
    <row r="245" spans="2:5" x14ac:dyDescent="0.2">
      <c r="C245" s="2" t="str">
        <f>IF((ISNUMBER(Z$16)),Z$16,"--")</f>
        <v>--</v>
      </c>
      <c r="D245" s="2" t="str">
        <f>IF((ISNUMBER(Z$16)),$C$16,"--")</f>
        <v>--</v>
      </c>
      <c r="E245" s="2" t="str">
        <f>IF((ISNUMBER(Z$16)),Z$10,"--")</f>
        <v>--</v>
      </c>
    </row>
    <row r="246" spans="2:5" x14ac:dyDescent="0.2">
      <c r="C246" s="2" t="str">
        <f>IF((ISNUMBER(AA$16)),AA$16,"--")</f>
        <v>--</v>
      </c>
      <c r="D246" s="2" t="str">
        <f>IF((ISNUMBER(AA$16)),$C$16,"--")</f>
        <v>--</v>
      </c>
      <c r="E246" s="2" t="str">
        <f>IF((ISNUMBER(AA$16)),AA$10,"--")</f>
        <v>--</v>
      </c>
    </row>
    <row r="247" spans="2:5" x14ac:dyDescent="0.2">
      <c r="B247">
        <v>7</v>
      </c>
      <c r="C247" s="2" t="str">
        <f>IF((ISNUMBER(D$17)),D$17,"--")</f>
        <v>--</v>
      </c>
      <c r="D247" s="2" t="str">
        <f>IF((ISNUMBER(D$17)),$C$17,"--")</f>
        <v>--</v>
      </c>
      <c r="E247" s="2" t="str">
        <f>IF((ISNUMBER(D$17)),D$10,"--")</f>
        <v>--</v>
      </c>
    </row>
    <row r="248" spans="2:5" x14ac:dyDescent="0.2">
      <c r="C248" s="2" t="str">
        <f>IF((ISNUMBER(E$17)),E$17,"--")</f>
        <v>--</v>
      </c>
      <c r="D248" s="2" t="str">
        <f>IF((ISNUMBER(E$17)),$C$17,"--")</f>
        <v>--</v>
      </c>
      <c r="E248" s="2" t="str">
        <f>IF((ISNUMBER(E$17)),E$10,"--")</f>
        <v>--</v>
      </c>
    </row>
    <row r="249" spans="2:5" x14ac:dyDescent="0.2">
      <c r="C249" s="2" t="str">
        <f>IF((ISNUMBER(F$17)),F$17,"--")</f>
        <v>--</v>
      </c>
      <c r="D249" s="2" t="str">
        <f>IF((ISNUMBER(F$17)),$C$17,"--")</f>
        <v>--</v>
      </c>
      <c r="E249" s="2" t="str">
        <f>IF((ISNUMBER(F$17)),F$10,"--")</f>
        <v>--</v>
      </c>
    </row>
    <row r="250" spans="2:5" x14ac:dyDescent="0.2">
      <c r="C250" s="2" t="str">
        <f>IF((ISNUMBER(G$17)),G$17,"--")</f>
        <v>--</v>
      </c>
      <c r="D250" s="2" t="str">
        <f>IF((ISNUMBER(G$17)),$C$17,"--")</f>
        <v>--</v>
      </c>
      <c r="E250" s="2" t="str">
        <f>IF((ISNUMBER(G$17)),G$10,"--")</f>
        <v>--</v>
      </c>
    </row>
    <row r="251" spans="2:5" x14ac:dyDescent="0.2">
      <c r="C251" s="2" t="str">
        <f>IF((ISNUMBER(H$17)),H$17,"--")</f>
        <v>--</v>
      </c>
      <c r="D251" s="2" t="str">
        <f>IF((ISNUMBER(H$17)),$C$17,"--")</f>
        <v>--</v>
      </c>
      <c r="E251" s="2" t="str">
        <f>IF((ISNUMBER(H$17)),H$10,"--")</f>
        <v>--</v>
      </c>
    </row>
    <row r="252" spans="2:5" x14ac:dyDescent="0.2">
      <c r="C252" s="2" t="str">
        <f>IF((ISNUMBER(I$17)),I$17,"--")</f>
        <v>--</v>
      </c>
      <c r="D252" s="2" t="str">
        <f>IF((ISNUMBER(I$17)),$C$17,"--")</f>
        <v>--</v>
      </c>
      <c r="E252" s="2" t="str">
        <f>IF((ISNUMBER(I$17)),I$10,"--")</f>
        <v>--</v>
      </c>
    </row>
    <row r="253" spans="2:5" x14ac:dyDescent="0.2">
      <c r="C253" s="2" t="str">
        <f>IF((ISNUMBER(J$17)),J$17,"--")</f>
        <v>--</v>
      </c>
      <c r="D253" s="2" t="str">
        <f>IF((ISNUMBER(J$17)),$C$17,"--")</f>
        <v>--</v>
      </c>
      <c r="E253" s="2" t="str">
        <f>IF((ISNUMBER(J$17)),J$10,"--")</f>
        <v>--</v>
      </c>
    </row>
    <row r="254" spans="2:5" x14ac:dyDescent="0.2">
      <c r="C254" s="2">
        <f>IF((ISNUMBER(K$17)),K$17,"--")</f>
        <v>2</v>
      </c>
      <c r="D254" s="2" t="str">
        <f>IF((ISNUMBER(K$17)),$C$17,"--")</f>
        <v>6th Gold</v>
      </c>
      <c r="E254" s="2" t="str">
        <f>IF((ISNUMBER(K$17)),K$10,"--")</f>
        <v>2nd Silver</v>
      </c>
    </row>
    <row r="255" spans="2:5" x14ac:dyDescent="0.2">
      <c r="C255" s="2">
        <f>IF((ISNUMBER(L$17)),L$17,"--")</f>
        <v>5</v>
      </c>
      <c r="D255" s="2" t="str">
        <f>IF((ISNUMBER(L$17)),$C$17,"--")</f>
        <v>6th Gold</v>
      </c>
      <c r="E255" s="2" t="str">
        <f>IF((ISNUMBER(L$17)),L$10,"--")</f>
        <v>3rd Silver</v>
      </c>
    </row>
    <row r="256" spans="2:5" x14ac:dyDescent="0.2">
      <c r="C256" s="2">
        <f>IF((ISNUMBER(M$17)),M$17,"--")</f>
        <v>8</v>
      </c>
      <c r="D256" s="2" t="str">
        <f>IF((ISNUMBER(M$17)),$C$17,"--")</f>
        <v>6th Gold</v>
      </c>
      <c r="E256" s="2" t="str">
        <f>IF((ISNUMBER(M$17)),M$10,"--")</f>
        <v>4th Silver</v>
      </c>
    </row>
    <row r="257" spans="2:5" x14ac:dyDescent="0.2">
      <c r="C257" s="2">
        <f>IF((ISNUMBER(N$17)),N$17,"--")</f>
        <v>23</v>
      </c>
      <c r="D257" s="2" t="str">
        <f>IF((ISNUMBER(N$17)),$C$17,"--")</f>
        <v>6th Gold</v>
      </c>
      <c r="E257" s="2" t="str">
        <f>IF((ISNUMBER(N$17)),N$10,"--")</f>
        <v>5th Silver</v>
      </c>
    </row>
    <row r="258" spans="2:5" x14ac:dyDescent="0.2">
      <c r="C258" s="2">
        <f>IF((ISNUMBER(O$17)),O$17,"--")</f>
        <v>26</v>
      </c>
      <c r="D258" s="2" t="str">
        <f>IF((ISNUMBER(O$17)),$C$17,"--")</f>
        <v>6th Gold</v>
      </c>
      <c r="E258" s="2" t="str">
        <f>IF((ISNUMBER(O$17)),O$10,"--")</f>
        <v>1st Bronze</v>
      </c>
    </row>
    <row r="259" spans="2:5" x14ac:dyDescent="0.2">
      <c r="C259" s="2" t="str">
        <f>IF((ISNUMBER(P$17)),P$17,"--")</f>
        <v>--</v>
      </c>
      <c r="D259" s="2" t="str">
        <f>IF((ISNUMBER(P$17)),$C$17,"--")</f>
        <v>--</v>
      </c>
      <c r="E259" s="2" t="str">
        <f>IF((ISNUMBER(P$17)),P$10,"--")</f>
        <v>--</v>
      </c>
    </row>
    <row r="260" spans="2:5" x14ac:dyDescent="0.2">
      <c r="C260" s="2" t="str">
        <f>IF((ISNUMBER(Q$17)),Q$17,"--")</f>
        <v>--</v>
      </c>
      <c r="D260" s="2" t="str">
        <f>IF((ISNUMBER(Q$17)),$C$17,"--")</f>
        <v>--</v>
      </c>
      <c r="E260" s="2" t="str">
        <f>IF((ISNUMBER(Q$17)),Q$10,"--")</f>
        <v>--</v>
      </c>
    </row>
    <row r="261" spans="2:5" x14ac:dyDescent="0.2">
      <c r="C261" s="2" t="str">
        <f>IF((ISNUMBER(R$17)),R$17,"--")</f>
        <v>--</v>
      </c>
      <c r="D261" s="2" t="str">
        <f>IF((ISNUMBER(R$17)),$C$17,"--")</f>
        <v>--</v>
      </c>
      <c r="E261" s="2" t="str">
        <f>IF((ISNUMBER(R$17)),R$10,"--")</f>
        <v>--</v>
      </c>
    </row>
    <row r="262" spans="2:5" x14ac:dyDescent="0.2">
      <c r="C262" s="2" t="str">
        <f>IF((ISNUMBER(S$17)),S$17,"--")</f>
        <v>--</v>
      </c>
      <c r="D262" s="2" t="str">
        <f>IF((ISNUMBER(S$17)),$C$17,"--")</f>
        <v>--</v>
      </c>
      <c r="E262" s="2" t="str">
        <f>IF((ISNUMBER(S$17)),S$10,"--")</f>
        <v>--</v>
      </c>
    </row>
    <row r="263" spans="2:5" x14ac:dyDescent="0.2">
      <c r="C263" s="2" t="str">
        <f>IF((ISNUMBER(T$17)),T$17,"--")</f>
        <v>--</v>
      </c>
      <c r="D263" s="2" t="str">
        <f>IF((ISNUMBER(T$17)),$C$17,"--")</f>
        <v>--</v>
      </c>
      <c r="E263" s="2" t="str">
        <f>IF((ISNUMBER(T$17)),T$10,"--")</f>
        <v>--</v>
      </c>
    </row>
    <row r="264" spans="2:5" x14ac:dyDescent="0.2">
      <c r="C264" s="2" t="str">
        <f>IF((ISNUMBER(U$17)),U$17,"--")</f>
        <v>--</v>
      </c>
      <c r="D264" s="2" t="str">
        <f>IF((ISNUMBER(U$17)),$C$17,"--")</f>
        <v>--</v>
      </c>
      <c r="E264" s="2" t="str">
        <f>IF((ISNUMBER(U$17)),U$10,"--")</f>
        <v>--</v>
      </c>
    </row>
    <row r="265" spans="2:5" x14ac:dyDescent="0.2">
      <c r="C265" s="2" t="str">
        <f>IF((ISNUMBER(V$17)),V$17,"--")</f>
        <v>--</v>
      </c>
      <c r="D265" s="2" t="str">
        <f>IF((ISNUMBER(V$17)),$C$17,"--")</f>
        <v>--</v>
      </c>
      <c r="E265" s="2" t="str">
        <f>IF((ISNUMBER(V$17)),V$10,"--")</f>
        <v>--</v>
      </c>
    </row>
    <row r="266" spans="2:5" x14ac:dyDescent="0.2">
      <c r="C266" s="2" t="str">
        <f>IF((ISNUMBER(W$17)),W$17,"--")</f>
        <v>--</v>
      </c>
      <c r="D266" s="2" t="str">
        <f>IF((ISNUMBER(W$17)),$C$17,"--")</f>
        <v>--</v>
      </c>
      <c r="E266" s="2" t="str">
        <f>IF((ISNUMBER(W$17)),W$10,"--")</f>
        <v>--</v>
      </c>
    </row>
    <row r="267" spans="2:5" x14ac:dyDescent="0.2">
      <c r="C267" s="2" t="str">
        <f>IF((ISNUMBER(X$17)),X$17,"--")</f>
        <v>--</v>
      </c>
      <c r="D267" s="2" t="str">
        <f>IF((ISNUMBER(X$17)),$C$17,"--")</f>
        <v>--</v>
      </c>
      <c r="E267" s="2" t="str">
        <f>IF((ISNUMBER(X$17)),X$10,"--")</f>
        <v>--</v>
      </c>
    </row>
    <row r="268" spans="2:5" x14ac:dyDescent="0.2">
      <c r="C268" s="2" t="str">
        <f>IF((ISNUMBER(Y$17)),Y$17,"--")</f>
        <v>--</v>
      </c>
      <c r="D268" s="2" t="str">
        <f>IF((ISNUMBER(Y$17)),$C$17,"--")</f>
        <v>--</v>
      </c>
      <c r="E268" s="2" t="str">
        <f>IF((ISNUMBER(Y$17)),Y$10,"--")</f>
        <v>--</v>
      </c>
    </row>
    <row r="269" spans="2:5" x14ac:dyDescent="0.2">
      <c r="C269" s="2" t="str">
        <f>IF((ISNUMBER(Z$17)),Z$17,"--")</f>
        <v>--</v>
      </c>
      <c r="D269" s="2" t="str">
        <f>IF((ISNUMBER(Z$17)),$C$17,"--")</f>
        <v>--</v>
      </c>
      <c r="E269" s="2" t="str">
        <f>IF((ISNUMBER(Z$17)),Z$10,"--")</f>
        <v>--</v>
      </c>
    </row>
    <row r="270" spans="2:5" x14ac:dyDescent="0.2">
      <c r="C270" s="2" t="str">
        <f>IF((ISNUMBER(AA$17)),AA$17,"--")</f>
        <v>--</v>
      </c>
      <c r="D270" s="2" t="str">
        <f>IF((ISNUMBER(AA$17)),$C$17,"--")</f>
        <v>--</v>
      </c>
      <c r="E270" s="2" t="str">
        <f>IF((ISNUMBER(AA$17)),AA$10,"--")</f>
        <v>--</v>
      </c>
    </row>
    <row r="271" spans="2:5" x14ac:dyDescent="0.2">
      <c r="B271">
        <v>8</v>
      </c>
      <c r="C271" s="2" t="str">
        <f>IF((ISNUMBER(D$18)),D$18,"--")</f>
        <v>--</v>
      </c>
      <c r="D271" s="2" t="str">
        <f>IF((ISNUMBER(D$18)),$C$18,"--")</f>
        <v>--</v>
      </c>
      <c r="E271" s="2" t="str">
        <f>IF((ISNUMBER(D$18)),D$10,"--")</f>
        <v>--</v>
      </c>
    </row>
    <row r="272" spans="2:5" x14ac:dyDescent="0.2">
      <c r="C272" s="2" t="str">
        <f>IF((ISNUMBER(E$18)),E$18,"--")</f>
        <v>--</v>
      </c>
      <c r="D272" s="2" t="str">
        <f>IF((ISNUMBER(E$18)),$C$18,"--")</f>
        <v>--</v>
      </c>
      <c r="E272" s="2" t="str">
        <f>IF((ISNUMBER(E$18)),E$10,"--")</f>
        <v>--</v>
      </c>
    </row>
    <row r="273" spans="3:5" x14ac:dyDescent="0.2">
      <c r="C273" s="2" t="str">
        <f>IF((ISNUMBER(F$18)),F$18,"--")</f>
        <v>--</v>
      </c>
      <c r="D273" s="2" t="str">
        <f>IF((ISNUMBER(F$18)),$C$18,"--")</f>
        <v>--</v>
      </c>
      <c r="E273" s="2" t="str">
        <f>IF((ISNUMBER(F$18)),F$10,"--")</f>
        <v>--</v>
      </c>
    </row>
    <row r="274" spans="3:5" x14ac:dyDescent="0.2">
      <c r="C274" s="2" t="str">
        <f>IF((ISNUMBER(G$18)),G$18,"--")</f>
        <v>--</v>
      </c>
      <c r="D274" s="2" t="str">
        <f>IF((ISNUMBER(G$18)),$C$18,"--")</f>
        <v>--</v>
      </c>
      <c r="E274" s="2" t="str">
        <f>IF((ISNUMBER(G$18)),G$10,"--")</f>
        <v>--</v>
      </c>
    </row>
    <row r="275" spans="3:5" x14ac:dyDescent="0.2">
      <c r="C275" s="2" t="str">
        <f>IF((ISNUMBER(H$18)),H$18,"--")</f>
        <v>--</v>
      </c>
      <c r="D275" s="2" t="str">
        <f>IF((ISNUMBER(H$18)),$C$18,"--")</f>
        <v>--</v>
      </c>
      <c r="E275" s="2" t="str">
        <f>IF((ISNUMBER(H$18)),H$10,"--")</f>
        <v>--</v>
      </c>
    </row>
    <row r="276" spans="3:5" x14ac:dyDescent="0.2">
      <c r="C276" s="2" t="str">
        <f>IF((ISNUMBER(I$18)),I$18,"--")</f>
        <v>--</v>
      </c>
      <c r="D276" s="2" t="str">
        <f>IF((ISNUMBER(I$18)),$C$18,"--")</f>
        <v>--</v>
      </c>
      <c r="E276" s="2" t="str">
        <f>IF((ISNUMBER(I$18)),I$10,"--")</f>
        <v>--</v>
      </c>
    </row>
    <row r="277" spans="3:5" x14ac:dyDescent="0.2">
      <c r="C277" s="2" t="str">
        <f>IF((ISNUMBER(J$18)),J$18,"--")</f>
        <v>--</v>
      </c>
      <c r="D277" s="2" t="str">
        <f>IF((ISNUMBER(J$18)),$C$18,"--")</f>
        <v>--</v>
      </c>
      <c r="E277" s="2" t="str">
        <f>IF((ISNUMBER(J$18)),J$10,"--")</f>
        <v>--</v>
      </c>
    </row>
    <row r="278" spans="3:5" x14ac:dyDescent="0.2">
      <c r="C278" s="2" t="str">
        <f>IF((ISNUMBER(K$18)),K$18,"--")</f>
        <v>--</v>
      </c>
      <c r="D278" s="2" t="str">
        <f>IF((ISNUMBER(K$18)),$C$18,"--")</f>
        <v>--</v>
      </c>
      <c r="E278" s="2" t="str">
        <f>IF((ISNUMBER(K$18)),K$10,"--")</f>
        <v>--</v>
      </c>
    </row>
    <row r="279" spans="3:5" x14ac:dyDescent="0.2">
      <c r="C279" s="2" t="str">
        <f>IF((ISNUMBER(L$18)),L$18,"--")</f>
        <v>--</v>
      </c>
      <c r="D279" s="2" t="str">
        <f>IF((ISNUMBER(L$18)),$C$18,"--")</f>
        <v>--</v>
      </c>
      <c r="E279" s="2" t="str">
        <f>IF((ISNUMBER(L$18)),L$10,"--")</f>
        <v>--</v>
      </c>
    </row>
    <row r="280" spans="3:5" x14ac:dyDescent="0.2">
      <c r="C280" s="2" t="str">
        <f>IF((ISNUMBER(M$18)),M$18,"--")</f>
        <v>--</v>
      </c>
      <c r="D280" s="2" t="str">
        <f>IF((ISNUMBER(M$18)),$C$18,"--")</f>
        <v>--</v>
      </c>
      <c r="E280" s="2" t="str">
        <f>IF((ISNUMBER(M$18)),M$10,"--")</f>
        <v>--</v>
      </c>
    </row>
    <row r="281" spans="3:5" x14ac:dyDescent="0.2">
      <c r="C281" s="2">
        <f>IF((ISNUMBER(N$18)),N$18,"--")</f>
        <v>32</v>
      </c>
      <c r="D281" s="2" t="str">
        <f>IF((ISNUMBER(N$18)),$C$18,"--")</f>
        <v>2nd Silver</v>
      </c>
      <c r="E281" s="2" t="str">
        <f>IF((ISNUMBER(N$18)),N$10,"--")</f>
        <v>5th Silver</v>
      </c>
    </row>
    <row r="282" spans="3:5" x14ac:dyDescent="0.2">
      <c r="C282" s="2">
        <f>IF((ISNUMBER(O$18)),O$18,"--")</f>
        <v>29</v>
      </c>
      <c r="D282" s="2" t="str">
        <f>IF((ISNUMBER(O$18)),$C$18,"--")</f>
        <v>2nd Silver</v>
      </c>
      <c r="E282" s="2" t="str">
        <f>IF((ISNUMBER(O$18)),O$10,"--")</f>
        <v>1st Bronze</v>
      </c>
    </row>
    <row r="283" spans="3:5" x14ac:dyDescent="0.2">
      <c r="C283" s="2" t="str">
        <f>IF((ISNUMBER(P$18)),P$18,"--")</f>
        <v>--</v>
      </c>
      <c r="D283" s="2" t="str">
        <f>IF((ISNUMBER(P$18)),$C$18,"--")</f>
        <v>--</v>
      </c>
      <c r="E283" s="2" t="str">
        <f>IF((ISNUMBER(P$18)),P$10,"--")</f>
        <v>--</v>
      </c>
    </row>
    <row r="284" spans="3:5" x14ac:dyDescent="0.2">
      <c r="C284" s="2" t="str">
        <f>IF((ISNUMBER(Q$18)),Q$18,"--")</f>
        <v>--</v>
      </c>
      <c r="D284" s="2" t="str">
        <f>IF((ISNUMBER(Q$18)),$C$18,"--")</f>
        <v>--</v>
      </c>
      <c r="E284" s="2" t="str">
        <f>IF((ISNUMBER(Q$18)),Q$10,"--")</f>
        <v>--</v>
      </c>
    </row>
    <row r="285" spans="3:5" x14ac:dyDescent="0.2">
      <c r="C285" s="2" t="str">
        <f>IF((ISNUMBER(R$18)),R$18,"--")</f>
        <v>--</v>
      </c>
      <c r="D285" s="2" t="str">
        <f>IF((ISNUMBER(R$18)),$C$18,"--")</f>
        <v>--</v>
      </c>
      <c r="E285" s="2" t="str">
        <f>IF((ISNUMBER(R$18)),R$10,"--")</f>
        <v>--</v>
      </c>
    </row>
    <row r="286" spans="3:5" x14ac:dyDescent="0.2">
      <c r="C286" s="2" t="str">
        <f>IF((ISNUMBER(S$18)),S$18,"--")</f>
        <v>--</v>
      </c>
      <c r="D286" s="2" t="str">
        <f>IF((ISNUMBER(S$18)),$C$18,"--")</f>
        <v>--</v>
      </c>
      <c r="E286" s="2" t="str">
        <f>IF((ISNUMBER(S$18)),S$10,"--")</f>
        <v>--</v>
      </c>
    </row>
    <row r="287" spans="3:5" x14ac:dyDescent="0.2">
      <c r="C287" s="2" t="str">
        <f>IF((ISNUMBER(T$18)),T$18,"--")</f>
        <v>--</v>
      </c>
      <c r="D287" s="2" t="str">
        <f>IF((ISNUMBER(T$18)),$C$18,"--")</f>
        <v>--</v>
      </c>
      <c r="E287" s="2" t="str">
        <f>IF((ISNUMBER(T$18)),T$10,"--")</f>
        <v>--</v>
      </c>
    </row>
    <row r="288" spans="3:5" x14ac:dyDescent="0.2">
      <c r="C288" s="2" t="str">
        <f>IF((ISNUMBER(U$18)),U$18,"--")</f>
        <v>--</v>
      </c>
      <c r="D288" s="2" t="str">
        <f>IF((ISNUMBER(U$18)),$C$18,"--")</f>
        <v>--</v>
      </c>
      <c r="E288" s="2" t="str">
        <f>IF((ISNUMBER(U$18)),U$10,"--")</f>
        <v>--</v>
      </c>
    </row>
    <row r="289" spans="2:5" x14ac:dyDescent="0.2">
      <c r="C289" s="2" t="str">
        <f>IF((ISNUMBER(V$18)),V$18,"--")</f>
        <v>--</v>
      </c>
      <c r="D289" s="2" t="str">
        <f>IF((ISNUMBER(V$18)),$C$18,"--")</f>
        <v>--</v>
      </c>
      <c r="E289" s="2" t="str">
        <f>IF((ISNUMBER(V$18)),V$10,"--")</f>
        <v>--</v>
      </c>
    </row>
    <row r="290" spans="2:5" x14ac:dyDescent="0.2">
      <c r="C290" s="2" t="str">
        <f>IF((ISNUMBER(W$18)),W$18,"--")</f>
        <v>--</v>
      </c>
      <c r="D290" s="2" t="str">
        <f>IF((ISNUMBER(W$18)),$C$18,"--")</f>
        <v>--</v>
      </c>
      <c r="E290" s="2" t="str">
        <f>IF((ISNUMBER(W$18)),W$10,"--")</f>
        <v>--</v>
      </c>
    </row>
    <row r="291" spans="2:5" x14ac:dyDescent="0.2">
      <c r="C291" s="2" t="str">
        <f>IF((ISNUMBER(X$18)),X$18,"--")</f>
        <v>--</v>
      </c>
      <c r="D291" s="2" t="str">
        <f>IF((ISNUMBER(X$18)),$C$18,"--")</f>
        <v>--</v>
      </c>
      <c r="E291" s="2" t="str">
        <f>IF((ISNUMBER(X$18)),X$10,"--")</f>
        <v>--</v>
      </c>
    </row>
    <row r="292" spans="2:5" x14ac:dyDescent="0.2">
      <c r="C292" s="2" t="str">
        <f>IF((ISNUMBER(Y$18)),Y$18,"--")</f>
        <v>--</v>
      </c>
      <c r="D292" s="2" t="str">
        <f>IF((ISNUMBER(Y$18)),$C$18,"--")</f>
        <v>--</v>
      </c>
      <c r="E292" s="2" t="str">
        <f>IF((ISNUMBER(Y$18)),Y$10,"--")</f>
        <v>--</v>
      </c>
    </row>
    <row r="293" spans="2:5" x14ac:dyDescent="0.2">
      <c r="C293" s="2" t="str">
        <f>IF((ISNUMBER(Z$18)),Z$18,"--")</f>
        <v>--</v>
      </c>
      <c r="D293" s="2" t="str">
        <f>IF((ISNUMBER(Z$18)),$C$18,"--")</f>
        <v>--</v>
      </c>
      <c r="E293" s="2" t="str">
        <f>IF((ISNUMBER(Z$18)),Z$10,"--")</f>
        <v>--</v>
      </c>
    </row>
    <row r="294" spans="2:5" x14ac:dyDescent="0.2">
      <c r="C294" s="2" t="str">
        <f>IF((ISNUMBER(AA$18)),AA$18,"--")</f>
        <v>--</v>
      </c>
      <c r="D294" s="2" t="str">
        <f>IF((ISNUMBER(AA$18)),$C$18,"--")</f>
        <v>--</v>
      </c>
      <c r="E294" s="2" t="str">
        <f>IF((ISNUMBER(AA$18)),AA$10,"--")</f>
        <v>--</v>
      </c>
    </row>
    <row r="295" spans="2:5" x14ac:dyDescent="0.2">
      <c r="B295">
        <v>9</v>
      </c>
      <c r="C295" s="2" t="str">
        <f>IF((ISNUMBER(D$19)),D$19,"--")</f>
        <v>--</v>
      </c>
      <c r="D295" s="2" t="str">
        <f>IF((ISNUMBER(D$19)),$C$19,"--")</f>
        <v>--</v>
      </c>
      <c r="E295" s="2" t="str">
        <f>IF((ISNUMBER(D$19)),D$10,"--")</f>
        <v>--</v>
      </c>
    </row>
    <row r="296" spans="2:5" x14ac:dyDescent="0.2">
      <c r="C296" s="2" t="str">
        <f>IF((ISNUMBER(E$19)),E$19,"--")</f>
        <v>--</v>
      </c>
      <c r="D296" s="2" t="str">
        <f>IF((ISNUMBER(E$19)),$C$19,"--")</f>
        <v>--</v>
      </c>
      <c r="E296" s="2" t="str">
        <f>IF((ISNUMBER(E$19)),E$10,"--")</f>
        <v>--</v>
      </c>
    </row>
    <row r="297" spans="2:5" x14ac:dyDescent="0.2">
      <c r="C297" s="2" t="str">
        <f>IF((ISNUMBER(F$19)),F$19,"--")</f>
        <v>--</v>
      </c>
      <c r="D297" s="2" t="str">
        <f>IF((ISNUMBER(F$19)),$C$19,"--")</f>
        <v>--</v>
      </c>
      <c r="E297" s="2" t="str">
        <f>IF((ISNUMBER(F$19)),F$10,"--")</f>
        <v>--</v>
      </c>
    </row>
    <row r="298" spans="2:5" x14ac:dyDescent="0.2">
      <c r="C298" s="2" t="str">
        <f>IF((ISNUMBER(G$19)),G$19,"--")</f>
        <v>--</v>
      </c>
      <c r="D298" s="2" t="str">
        <f>IF((ISNUMBER(G$19)),$C$19,"--")</f>
        <v>--</v>
      </c>
      <c r="E298" s="2" t="str">
        <f>IF((ISNUMBER(G$19)),G$10,"--")</f>
        <v>--</v>
      </c>
    </row>
    <row r="299" spans="2:5" x14ac:dyDescent="0.2">
      <c r="C299" s="2" t="str">
        <f>IF((ISNUMBER(H$19)),H$19,"--")</f>
        <v>--</v>
      </c>
      <c r="D299" s="2" t="str">
        <f>IF((ISNUMBER(H$19)),$C$19,"--")</f>
        <v>--</v>
      </c>
      <c r="E299" s="2" t="str">
        <f>IF((ISNUMBER(H$19)),H$10,"--")</f>
        <v>--</v>
      </c>
    </row>
    <row r="300" spans="2:5" x14ac:dyDescent="0.2">
      <c r="C300" s="2" t="str">
        <f>IF((ISNUMBER(I$19)),I$19,"--")</f>
        <v>--</v>
      </c>
      <c r="D300" s="2" t="str">
        <f>IF((ISNUMBER(I$19)),$C$19,"--")</f>
        <v>--</v>
      </c>
      <c r="E300" s="2" t="str">
        <f>IF((ISNUMBER(I$19)),I$10,"--")</f>
        <v>--</v>
      </c>
    </row>
    <row r="301" spans="2:5" x14ac:dyDescent="0.2">
      <c r="C301" s="2" t="str">
        <f>IF((ISNUMBER(J$19)),J$19,"--")</f>
        <v>--</v>
      </c>
      <c r="D301" s="2" t="str">
        <f>IF((ISNUMBER(J$19)),$C$19,"--")</f>
        <v>--</v>
      </c>
      <c r="E301" s="2" t="str">
        <f>IF((ISNUMBER(J$19)),J$10,"--")</f>
        <v>--</v>
      </c>
    </row>
    <row r="302" spans="2:5" x14ac:dyDescent="0.2">
      <c r="C302" s="2">
        <f>IF((ISNUMBER(K$19)),K$19,"--")</f>
        <v>14</v>
      </c>
      <c r="D302" s="2" t="str">
        <f>IF((ISNUMBER(K$19)),$C$19,"--")</f>
        <v>3rd Silver</v>
      </c>
      <c r="E302" s="2" t="str">
        <f>IF((ISNUMBER(K$19)),K$10,"--")</f>
        <v>2nd Silver</v>
      </c>
    </row>
    <row r="303" spans="2:5" x14ac:dyDescent="0.2">
      <c r="C303" s="2" t="str">
        <f>IF((ISNUMBER(L$19)),L$19,"--")</f>
        <v>--</v>
      </c>
      <c r="D303" s="2" t="str">
        <f>IF((ISNUMBER(L$19)),$C$19,"--")</f>
        <v>--</v>
      </c>
      <c r="E303" s="2" t="str">
        <f>IF((ISNUMBER(L$19)),L$10,"--")</f>
        <v>--</v>
      </c>
    </row>
    <row r="304" spans="2:5" x14ac:dyDescent="0.2">
      <c r="C304" s="2">
        <f>IF((ISNUMBER(M$19)),M$19,"--")</f>
        <v>11</v>
      </c>
      <c r="D304" s="2" t="str">
        <f>IF((ISNUMBER(M$19)),$C$19,"--")</f>
        <v>3rd Silver</v>
      </c>
      <c r="E304" s="2" t="str">
        <f>IF((ISNUMBER(M$19)),M$10,"--")</f>
        <v>4th Silver</v>
      </c>
    </row>
    <row r="305" spans="2:5" x14ac:dyDescent="0.2">
      <c r="C305" s="2">
        <f>IF((ISNUMBER(N$19)),N$19,"--")</f>
        <v>35</v>
      </c>
      <c r="D305" s="2" t="str">
        <f>IF((ISNUMBER(N$19)),$C$19,"--")</f>
        <v>3rd Silver</v>
      </c>
      <c r="E305" s="2" t="str">
        <f>IF((ISNUMBER(N$19)),N$10,"--")</f>
        <v>5th Silver</v>
      </c>
    </row>
    <row r="306" spans="2:5" x14ac:dyDescent="0.2">
      <c r="C306" s="2">
        <f>IF((ISNUMBER(O$19)),O$19,"--")</f>
        <v>38</v>
      </c>
      <c r="D306" s="2" t="str">
        <f>IF((ISNUMBER(O$19)),$C$19,"--")</f>
        <v>3rd Silver</v>
      </c>
      <c r="E306" s="2" t="str">
        <f>IF((ISNUMBER(O$19)),O$10,"--")</f>
        <v>1st Bronze</v>
      </c>
    </row>
    <row r="307" spans="2:5" x14ac:dyDescent="0.2">
      <c r="C307" s="2" t="str">
        <f>IF((ISNUMBER(P$19)),P$19,"--")</f>
        <v>--</v>
      </c>
      <c r="D307" s="2" t="str">
        <f>IF((ISNUMBER(P$19)),$C$19,"--")</f>
        <v>--</v>
      </c>
      <c r="E307" s="2" t="str">
        <f>IF((ISNUMBER(P$19)),P$10,"--")</f>
        <v>--</v>
      </c>
    </row>
    <row r="308" spans="2:5" x14ac:dyDescent="0.2">
      <c r="C308" s="2" t="str">
        <f>IF((ISNUMBER(Q$19)),Q$19,"--")</f>
        <v>--</v>
      </c>
      <c r="D308" s="2" t="str">
        <f>IF((ISNUMBER(Q$19)),$C$19,"--")</f>
        <v>--</v>
      </c>
      <c r="E308" s="2" t="str">
        <f>IF((ISNUMBER(Q$19)),Q$10,"--")</f>
        <v>--</v>
      </c>
    </row>
    <row r="309" spans="2:5" x14ac:dyDescent="0.2">
      <c r="C309" s="2" t="str">
        <f>IF((ISNUMBER(R$19)),R$19,"--")</f>
        <v>--</v>
      </c>
      <c r="D309" s="2" t="str">
        <f>IF((ISNUMBER(R$19)),$C$19,"--")</f>
        <v>--</v>
      </c>
      <c r="E309" s="2" t="str">
        <f>IF((ISNUMBER(R$19)),R$10,"--")</f>
        <v>--</v>
      </c>
    </row>
    <row r="310" spans="2:5" x14ac:dyDescent="0.2">
      <c r="C310" s="2" t="str">
        <f>IF((ISNUMBER(S$19)),S$19,"--")</f>
        <v>--</v>
      </c>
      <c r="D310" s="2" t="str">
        <f>IF((ISNUMBER(S$19)),$C$19,"--")</f>
        <v>--</v>
      </c>
      <c r="E310" s="2" t="str">
        <f>IF((ISNUMBER(S$19)),S$10,"--")</f>
        <v>--</v>
      </c>
    </row>
    <row r="311" spans="2:5" x14ac:dyDescent="0.2">
      <c r="C311" s="2" t="str">
        <f>IF((ISNUMBER(T$19)),T$19,"--")</f>
        <v>--</v>
      </c>
      <c r="D311" s="2" t="str">
        <f>IF((ISNUMBER(T$19)),$C$19,"--")</f>
        <v>--</v>
      </c>
      <c r="E311" s="2" t="str">
        <f>IF((ISNUMBER(T$19)),T$10,"--")</f>
        <v>--</v>
      </c>
    </row>
    <row r="312" spans="2:5" x14ac:dyDescent="0.2">
      <c r="C312" s="2" t="str">
        <f>IF((ISNUMBER(U$19)),U$19,"--")</f>
        <v>--</v>
      </c>
      <c r="D312" s="2" t="str">
        <f>IF((ISNUMBER(U$19)),$C$19,"--")</f>
        <v>--</v>
      </c>
      <c r="E312" s="2" t="str">
        <f>IF((ISNUMBER(U$19)),U$10,"--")</f>
        <v>--</v>
      </c>
    </row>
    <row r="313" spans="2:5" x14ac:dyDescent="0.2">
      <c r="C313" s="2" t="str">
        <f>IF((ISNUMBER(V$19)),V$19,"--")</f>
        <v>--</v>
      </c>
      <c r="D313" s="2" t="str">
        <f>IF((ISNUMBER(V$19)),$C$19,"--")</f>
        <v>--</v>
      </c>
      <c r="E313" s="2" t="str">
        <f>IF((ISNUMBER(V$19)),V$10,"--")</f>
        <v>--</v>
      </c>
    </row>
    <row r="314" spans="2:5" x14ac:dyDescent="0.2">
      <c r="C314" s="2" t="str">
        <f>IF((ISNUMBER(W$19)),W$19,"--")</f>
        <v>--</v>
      </c>
      <c r="D314" s="2" t="str">
        <f>IF((ISNUMBER(W$19)),$C$19,"--")</f>
        <v>--</v>
      </c>
      <c r="E314" s="2" t="str">
        <f>IF((ISNUMBER(W$19)),W$10,"--")</f>
        <v>--</v>
      </c>
    </row>
    <row r="315" spans="2:5" x14ac:dyDescent="0.2">
      <c r="C315" s="2" t="str">
        <f>IF((ISNUMBER(X$19)),X$19,"--")</f>
        <v>--</v>
      </c>
      <c r="D315" s="2" t="str">
        <f>IF((ISNUMBER(X$19)),$C$19,"--")</f>
        <v>--</v>
      </c>
      <c r="E315" s="2" t="str">
        <f>IF((ISNUMBER(X$19)),X$10,"--")</f>
        <v>--</v>
      </c>
    </row>
    <row r="316" spans="2:5" x14ac:dyDescent="0.2">
      <c r="C316" s="2" t="str">
        <f>IF((ISNUMBER(Y$19)),Y$19,"--")</f>
        <v>--</v>
      </c>
      <c r="D316" s="2" t="str">
        <f>IF((ISNUMBER(Y$19)),$C$19,"--")</f>
        <v>--</v>
      </c>
      <c r="E316" s="2" t="str">
        <f>IF((ISNUMBER(Y$19)),Y$10,"--")</f>
        <v>--</v>
      </c>
    </row>
    <row r="317" spans="2:5" x14ac:dyDescent="0.2">
      <c r="C317" s="2" t="str">
        <f>IF((ISNUMBER(Z$19)),Z$19,"--")</f>
        <v>--</v>
      </c>
      <c r="D317" s="2" t="str">
        <f>IF((ISNUMBER(Z$19)),$C$19,"--")</f>
        <v>--</v>
      </c>
      <c r="E317" s="2" t="str">
        <f>IF((ISNUMBER(Z$19)),Z$10,"--")</f>
        <v>--</v>
      </c>
    </row>
    <row r="318" spans="2:5" x14ac:dyDescent="0.2">
      <c r="C318" s="2" t="str">
        <f>IF((ISNUMBER(AA$19)),AA$19,"--")</f>
        <v>--</v>
      </c>
      <c r="D318" s="2" t="str">
        <f>IF((ISNUMBER(AA$19)),$C$19,"--")</f>
        <v>--</v>
      </c>
      <c r="E318" s="2" t="str">
        <f>IF((ISNUMBER(AA$19)),AA$10,"--")</f>
        <v>--</v>
      </c>
    </row>
    <row r="319" spans="2:5" x14ac:dyDescent="0.2">
      <c r="B319">
        <v>10</v>
      </c>
      <c r="C319" s="2" t="str">
        <f>IF((ISNUMBER(D$20)),D$20,"--")</f>
        <v>--</v>
      </c>
      <c r="D319" s="2" t="str">
        <f>IF((ISNUMBER(D$20)),$C$20,"--")</f>
        <v>--</v>
      </c>
      <c r="E319" s="2" t="str">
        <f>IF((ISNUMBER(D$20)),D$10,"--")</f>
        <v>--</v>
      </c>
    </row>
    <row r="320" spans="2:5" x14ac:dyDescent="0.2">
      <c r="C320" s="2" t="str">
        <f>IF((ISNUMBER(E$20)),E$20,"--")</f>
        <v>--</v>
      </c>
      <c r="D320" s="2" t="str">
        <f>IF((ISNUMBER(E$20)),$C$20,"--")</f>
        <v>--</v>
      </c>
      <c r="E320" s="2" t="str">
        <f>IF((ISNUMBER(E$20)),E$10,"--")</f>
        <v>--</v>
      </c>
    </row>
    <row r="321" spans="3:5" x14ac:dyDescent="0.2">
      <c r="C321" s="2" t="str">
        <f>IF((ISNUMBER(F$20)),F$20,"--")</f>
        <v>--</v>
      </c>
      <c r="D321" s="2" t="str">
        <f>IF((ISNUMBER(F$20)),$C$20,"--")</f>
        <v>--</v>
      </c>
      <c r="E321" s="2" t="str">
        <f>IF((ISNUMBER(F$20)),F$10,"--")</f>
        <v>--</v>
      </c>
    </row>
    <row r="322" spans="3:5" x14ac:dyDescent="0.2">
      <c r="C322" s="2" t="str">
        <f>IF((ISNUMBER(G$20)),G$20,"--")</f>
        <v>--</v>
      </c>
      <c r="D322" s="2" t="str">
        <f>IF((ISNUMBER(G$20)),$C$20,"--")</f>
        <v>--</v>
      </c>
      <c r="E322" s="2" t="str">
        <f>IF((ISNUMBER(G$20)),G$10,"--")</f>
        <v>--</v>
      </c>
    </row>
    <row r="323" spans="3:5" x14ac:dyDescent="0.2">
      <c r="C323" s="2" t="str">
        <f>IF((ISNUMBER(H$20)),H$20,"--")</f>
        <v>--</v>
      </c>
      <c r="D323" s="2" t="str">
        <f>IF((ISNUMBER(H$20)),$C$20,"--")</f>
        <v>--</v>
      </c>
      <c r="E323" s="2" t="str">
        <f>IF((ISNUMBER(H$20)),H$10,"--")</f>
        <v>--</v>
      </c>
    </row>
    <row r="324" spans="3:5" x14ac:dyDescent="0.2">
      <c r="C324" s="2" t="str">
        <f>IF((ISNUMBER(I$20)),I$20,"--")</f>
        <v>--</v>
      </c>
      <c r="D324" s="2" t="str">
        <f>IF((ISNUMBER(I$20)),$C$20,"--")</f>
        <v>--</v>
      </c>
      <c r="E324" s="2" t="str">
        <f>IF((ISNUMBER(I$20)),I$10,"--")</f>
        <v>--</v>
      </c>
    </row>
    <row r="325" spans="3:5" x14ac:dyDescent="0.2">
      <c r="C325" s="2" t="str">
        <f>IF((ISNUMBER(J$20)),J$20,"--")</f>
        <v>--</v>
      </c>
      <c r="D325" s="2" t="str">
        <f>IF((ISNUMBER(J$20)),$C$20,"--")</f>
        <v>--</v>
      </c>
      <c r="E325" s="2" t="str">
        <f>IF((ISNUMBER(J$20)),J$10,"--")</f>
        <v>--</v>
      </c>
    </row>
    <row r="326" spans="3:5" x14ac:dyDescent="0.2">
      <c r="C326" s="2">
        <f>IF((ISNUMBER(K$20)),K$20,"--")</f>
        <v>17</v>
      </c>
      <c r="D326" s="2" t="str">
        <f>IF((ISNUMBER(K$20)),$C$20,"--")</f>
        <v>4th Silver</v>
      </c>
      <c r="E326" s="2" t="str">
        <f>IF((ISNUMBER(K$20)),K$10,"--")</f>
        <v>2nd Silver</v>
      </c>
    </row>
    <row r="327" spans="3:5" x14ac:dyDescent="0.2">
      <c r="C327" s="2" t="str">
        <f>IF((ISNUMBER(L$20)),L$20,"--")</f>
        <v>--</v>
      </c>
      <c r="D327" s="2" t="str">
        <f>IF((ISNUMBER(L$20)),$C$20,"--")</f>
        <v>--</v>
      </c>
      <c r="E327" s="2" t="str">
        <f>IF((ISNUMBER(L$20)),L$10,"--")</f>
        <v>--</v>
      </c>
    </row>
    <row r="328" spans="3:5" x14ac:dyDescent="0.2">
      <c r="C328" s="2" t="str">
        <f>IF((ISNUMBER(M$20)),M$20,"--")</f>
        <v>--</v>
      </c>
      <c r="D328" s="2" t="str">
        <f>IF((ISNUMBER(M$20)),$C$20,"--")</f>
        <v>--</v>
      </c>
      <c r="E328" s="2" t="str">
        <f>IF((ISNUMBER(M$20)),M$10,"--")</f>
        <v>--</v>
      </c>
    </row>
    <row r="329" spans="3:5" x14ac:dyDescent="0.2">
      <c r="C329" s="2">
        <f>IF((ISNUMBER(N$20)),N$20,"--")</f>
        <v>20</v>
      </c>
      <c r="D329" s="2" t="str">
        <f>IF((ISNUMBER(N$20)),$C$20,"--")</f>
        <v>4th Silver</v>
      </c>
      <c r="E329" s="2" t="str">
        <f>IF((ISNUMBER(N$20)),N$10,"--")</f>
        <v>5th Silver</v>
      </c>
    </row>
    <row r="330" spans="3:5" x14ac:dyDescent="0.2">
      <c r="C330" s="2">
        <f>IF((ISNUMBER(O$20)),O$20,"--")</f>
        <v>41</v>
      </c>
      <c r="D330" s="2" t="str">
        <f>IF((ISNUMBER(O$20)),$C$20,"--")</f>
        <v>4th Silver</v>
      </c>
      <c r="E330" s="2" t="str">
        <f>IF((ISNUMBER(O$20)),O$10,"--")</f>
        <v>1st Bronze</v>
      </c>
    </row>
    <row r="331" spans="3:5" x14ac:dyDescent="0.2">
      <c r="C331" s="2" t="str">
        <f>IF((ISNUMBER(P$20)),P$20,"--")</f>
        <v>--</v>
      </c>
      <c r="D331" s="2" t="str">
        <f>IF((ISNUMBER(P$20)),$C$20,"--")</f>
        <v>--</v>
      </c>
      <c r="E331" s="2" t="str">
        <f>IF((ISNUMBER(P$20)),P$10,"--")</f>
        <v>--</v>
      </c>
    </row>
    <row r="332" spans="3:5" x14ac:dyDescent="0.2">
      <c r="C332" s="2" t="str">
        <f>IF((ISNUMBER(Q$20)),Q$20,"--")</f>
        <v>--</v>
      </c>
      <c r="D332" s="2" t="str">
        <f>IF((ISNUMBER(Q$20)),$C$20,"--")</f>
        <v>--</v>
      </c>
      <c r="E332" s="2" t="str">
        <f>IF((ISNUMBER(Q$20)),Q$10,"--")</f>
        <v>--</v>
      </c>
    </row>
    <row r="333" spans="3:5" x14ac:dyDescent="0.2">
      <c r="C333" s="2" t="str">
        <f>IF((ISNUMBER(R$20)),R$20,"--")</f>
        <v>--</v>
      </c>
      <c r="D333" s="2" t="str">
        <f>IF((ISNUMBER(R$20)),$C$20,"--")</f>
        <v>--</v>
      </c>
      <c r="E333" s="2" t="str">
        <f>IF((ISNUMBER(R$20)),R$10,"--")</f>
        <v>--</v>
      </c>
    </row>
    <row r="334" spans="3:5" x14ac:dyDescent="0.2">
      <c r="C334" s="2" t="str">
        <f>IF((ISNUMBER(S$20)),S$20,"--")</f>
        <v>--</v>
      </c>
      <c r="D334" s="2" t="str">
        <f>IF((ISNUMBER(S$20)),$C$20,"--")</f>
        <v>--</v>
      </c>
      <c r="E334" s="2" t="str">
        <f>IF((ISNUMBER(S$20)),S$10,"--")</f>
        <v>--</v>
      </c>
    </row>
    <row r="335" spans="3:5" x14ac:dyDescent="0.2">
      <c r="C335" s="2" t="str">
        <f>IF((ISNUMBER(T$20)),T$20,"--")</f>
        <v>--</v>
      </c>
      <c r="D335" s="2" t="str">
        <f>IF((ISNUMBER(T$20)),$C$20,"--")</f>
        <v>--</v>
      </c>
      <c r="E335" s="2" t="str">
        <f>IF((ISNUMBER(T$20)),T$10,"--")</f>
        <v>--</v>
      </c>
    </row>
    <row r="336" spans="3:5" x14ac:dyDescent="0.2">
      <c r="C336" s="2" t="str">
        <f>IF((ISNUMBER(U$20)),U$20,"--")</f>
        <v>--</v>
      </c>
      <c r="D336" s="2" t="str">
        <f>IF((ISNUMBER(U$20)),$C$20,"--")</f>
        <v>--</v>
      </c>
      <c r="E336" s="2" t="str">
        <f>IF((ISNUMBER(U$20)),U$10,"--")</f>
        <v>--</v>
      </c>
    </row>
    <row r="337" spans="2:5" x14ac:dyDescent="0.2">
      <c r="C337" s="2" t="str">
        <f>IF((ISNUMBER(V$20)),V$20,"--")</f>
        <v>--</v>
      </c>
      <c r="D337" s="2" t="str">
        <f>IF((ISNUMBER(V$20)),$C$20,"--")</f>
        <v>--</v>
      </c>
      <c r="E337" s="2" t="str">
        <f>IF((ISNUMBER(V$20)),V$10,"--")</f>
        <v>--</v>
      </c>
    </row>
    <row r="338" spans="2:5" x14ac:dyDescent="0.2">
      <c r="C338" s="2" t="str">
        <f>IF((ISNUMBER(W$20)),W$20,"--")</f>
        <v>--</v>
      </c>
      <c r="D338" s="2" t="str">
        <f>IF((ISNUMBER(W$20)),$C$20,"--")</f>
        <v>--</v>
      </c>
      <c r="E338" s="2" t="str">
        <f>IF((ISNUMBER(W$20)),W$10,"--")</f>
        <v>--</v>
      </c>
    </row>
    <row r="339" spans="2:5" x14ac:dyDescent="0.2">
      <c r="C339" s="2" t="str">
        <f>IF((ISNUMBER(X$20)),X$20,"--")</f>
        <v>--</v>
      </c>
      <c r="D339" s="2" t="str">
        <f>IF((ISNUMBER(X$20)),$C$20,"--")</f>
        <v>--</v>
      </c>
      <c r="E339" s="2" t="str">
        <f>IF((ISNUMBER(X$20)),X$10,"--")</f>
        <v>--</v>
      </c>
    </row>
    <row r="340" spans="2:5" x14ac:dyDescent="0.2">
      <c r="C340" s="2" t="str">
        <f>IF((ISNUMBER(Y$20)),Y$20,"--")</f>
        <v>--</v>
      </c>
      <c r="D340" s="2" t="str">
        <f>IF((ISNUMBER(Y$20)),$C$20,"--")</f>
        <v>--</v>
      </c>
      <c r="E340" s="2" t="str">
        <f>IF((ISNUMBER(Y$20)),Y$10,"--")</f>
        <v>--</v>
      </c>
    </row>
    <row r="341" spans="2:5" x14ac:dyDescent="0.2">
      <c r="C341" s="2" t="str">
        <f>IF((ISNUMBER(Z$20)),Z$20,"--")</f>
        <v>--</v>
      </c>
      <c r="D341" s="2" t="str">
        <f>IF((ISNUMBER(Z$20)),$C$20,"--")</f>
        <v>--</v>
      </c>
      <c r="E341" s="2" t="str">
        <f>IF((ISNUMBER(Z$20)),Z$10,"--")</f>
        <v>--</v>
      </c>
    </row>
    <row r="342" spans="2:5" x14ac:dyDescent="0.2">
      <c r="C342" s="2" t="str">
        <f>IF((ISNUMBER(AA$20)),AA$20,"--")</f>
        <v>--</v>
      </c>
      <c r="D342" s="2" t="str">
        <f>IF((ISNUMBER(AA$20)),$C$20,"--")</f>
        <v>--</v>
      </c>
      <c r="E342" s="2" t="str">
        <f>IF((ISNUMBER(AA$20)),AA$10,"--")</f>
        <v>--</v>
      </c>
    </row>
    <row r="343" spans="2:5" x14ac:dyDescent="0.2">
      <c r="B343">
        <v>11</v>
      </c>
      <c r="C343" s="2" t="str">
        <f>IF((ISNUMBER(D$21)),D$21,"--")</f>
        <v>--</v>
      </c>
      <c r="D343" s="2" t="str">
        <f>IF((ISNUMBER(D$21)),$C$21,"--")</f>
        <v>--</v>
      </c>
      <c r="E343" s="2" t="str">
        <f>IF((ISNUMBER(D$21)),D$10,"--")</f>
        <v>--</v>
      </c>
    </row>
    <row r="344" spans="2:5" x14ac:dyDescent="0.2">
      <c r="C344" s="2" t="str">
        <f>IF((ISNUMBER(E$21)),E$21,"--")</f>
        <v>--</v>
      </c>
      <c r="D344" s="2" t="str">
        <f>IF((ISNUMBER(E$21)),$C$21,"--")</f>
        <v>--</v>
      </c>
      <c r="E344" s="2" t="str">
        <f>IF((ISNUMBER(E$21)),E$10,"--")</f>
        <v>--</v>
      </c>
    </row>
    <row r="345" spans="2:5" x14ac:dyDescent="0.2">
      <c r="C345" s="2" t="str">
        <f>IF((ISNUMBER(F$21)),F$21,"--")</f>
        <v>--</v>
      </c>
      <c r="D345" s="2" t="str">
        <f>IF((ISNUMBER(F$21)),$C$21,"--")</f>
        <v>--</v>
      </c>
      <c r="E345" s="2" t="str">
        <f>IF((ISNUMBER(F$21)),F$10,"--")</f>
        <v>--</v>
      </c>
    </row>
    <row r="346" spans="2:5" x14ac:dyDescent="0.2">
      <c r="C346" s="2" t="str">
        <f>IF((ISNUMBER(G$21)),G$21,"--")</f>
        <v>--</v>
      </c>
      <c r="D346" s="2" t="str">
        <f>IF((ISNUMBER(G$21)),$C$21,"--")</f>
        <v>--</v>
      </c>
      <c r="E346" s="2" t="str">
        <f>IF((ISNUMBER(G$21)),G$10,"--")</f>
        <v>--</v>
      </c>
    </row>
    <row r="347" spans="2:5" x14ac:dyDescent="0.2">
      <c r="C347" s="2" t="str">
        <f>IF((ISNUMBER(H$21)),H$21,"--")</f>
        <v>--</v>
      </c>
      <c r="D347" s="2" t="str">
        <f>IF((ISNUMBER(H$21)),$C$21,"--")</f>
        <v>--</v>
      </c>
      <c r="E347" s="2" t="str">
        <f>IF((ISNUMBER(H$21)),H$10,"--")</f>
        <v>--</v>
      </c>
    </row>
    <row r="348" spans="2:5" x14ac:dyDescent="0.2">
      <c r="C348" s="2" t="str">
        <f>IF((ISNUMBER(I$21)),I$21,"--")</f>
        <v>--</v>
      </c>
      <c r="D348" s="2" t="str">
        <f>IF((ISNUMBER(I$21)),$C$21,"--")</f>
        <v>--</v>
      </c>
      <c r="E348" s="2" t="str">
        <f>IF((ISNUMBER(I$21)),I$10,"--")</f>
        <v>--</v>
      </c>
    </row>
    <row r="349" spans="2:5" x14ac:dyDescent="0.2">
      <c r="C349" s="2" t="str">
        <f>IF((ISNUMBER(J$21)),J$21,"--")</f>
        <v>--</v>
      </c>
      <c r="D349" s="2" t="str">
        <f>IF((ISNUMBER(J$21)),$C$21,"--")</f>
        <v>--</v>
      </c>
      <c r="E349" s="2" t="str">
        <f>IF((ISNUMBER(J$21)),J$10,"--")</f>
        <v>--</v>
      </c>
    </row>
    <row r="350" spans="2:5" x14ac:dyDescent="0.2">
      <c r="C350" s="2" t="str">
        <f>IF((ISNUMBER(K$21)),K$21,"--")</f>
        <v>--</v>
      </c>
      <c r="D350" s="2" t="str">
        <f>IF((ISNUMBER(K$21)),$C$21,"--")</f>
        <v>--</v>
      </c>
      <c r="E350" s="2" t="str">
        <f>IF((ISNUMBER(K$21)),K$10,"--")</f>
        <v>--</v>
      </c>
    </row>
    <row r="351" spans="2:5" x14ac:dyDescent="0.2">
      <c r="C351" s="2" t="str">
        <f>IF((ISNUMBER(L$21)),L$21,"--")</f>
        <v>--</v>
      </c>
      <c r="D351" s="2" t="str">
        <f>IF((ISNUMBER(L$21)),$C$21,"--")</f>
        <v>--</v>
      </c>
      <c r="E351" s="2" t="str">
        <f>IF((ISNUMBER(L$21)),L$10,"--")</f>
        <v>--</v>
      </c>
    </row>
    <row r="352" spans="2:5" x14ac:dyDescent="0.2">
      <c r="C352" s="2" t="str">
        <f>IF((ISNUMBER(M$21)),M$21,"--")</f>
        <v>--</v>
      </c>
      <c r="D352" s="2" t="str">
        <f>IF((ISNUMBER(M$21)),$C$21,"--")</f>
        <v>--</v>
      </c>
      <c r="E352" s="2" t="str">
        <f>IF((ISNUMBER(M$21)),M$10,"--")</f>
        <v>--</v>
      </c>
    </row>
    <row r="353" spans="2:5" x14ac:dyDescent="0.2">
      <c r="C353" s="2" t="str">
        <f>IF((ISNUMBER(N$21)),N$21,"--")</f>
        <v>--</v>
      </c>
      <c r="D353" s="2" t="str">
        <f>IF((ISNUMBER(N$21)),$C$21,"--")</f>
        <v>--</v>
      </c>
      <c r="E353" s="2" t="str">
        <f>IF((ISNUMBER(N$21)),N$10,"--")</f>
        <v>--</v>
      </c>
    </row>
    <row r="354" spans="2:5" x14ac:dyDescent="0.2">
      <c r="C354" s="2">
        <f>IF((ISNUMBER(O$21)),O$21,"--")</f>
        <v>44</v>
      </c>
      <c r="D354" s="2" t="str">
        <f>IF((ISNUMBER(O$21)),$C$21,"--")</f>
        <v>5th Silver</v>
      </c>
      <c r="E354" s="2" t="str">
        <f>IF((ISNUMBER(O$21)),O$10,"--")</f>
        <v>1st Bronze</v>
      </c>
    </row>
    <row r="355" spans="2:5" x14ac:dyDescent="0.2">
      <c r="C355" s="2" t="str">
        <f>IF((ISNUMBER(P$21)),P$21,"--")</f>
        <v>--</v>
      </c>
      <c r="D355" s="2" t="str">
        <f>IF((ISNUMBER(P$21)),$C$21,"--")</f>
        <v>--</v>
      </c>
      <c r="E355" s="2" t="str">
        <f>IF((ISNUMBER(P$21)),P$10,"--")</f>
        <v>--</v>
      </c>
    </row>
    <row r="356" spans="2:5" x14ac:dyDescent="0.2">
      <c r="C356" s="2" t="str">
        <f>IF((ISNUMBER(Q$21)),Q$21,"--")</f>
        <v>--</v>
      </c>
      <c r="D356" s="2" t="str">
        <f>IF((ISNUMBER(Q$21)),$C$21,"--")</f>
        <v>--</v>
      </c>
      <c r="E356" s="2" t="str">
        <f>IF((ISNUMBER(Q$21)),Q$10,"--")</f>
        <v>--</v>
      </c>
    </row>
    <row r="357" spans="2:5" x14ac:dyDescent="0.2">
      <c r="C357" s="2" t="str">
        <f>IF((ISNUMBER(R$21)),R$21,"--")</f>
        <v>--</v>
      </c>
      <c r="D357" s="2" t="str">
        <f>IF((ISNUMBER(R$21)),$C$21,"--")</f>
        <v>--</v>
      </c>
      <c r="E357" s="2" t="str">
        <f>IF((ISNUMBER(R$21)),R$10,"--")</f>
        <v>--</v>
      </c>
    </row>
    <row r="358" spans="2:5" x14ac:dyDescent="0.2">
      <c r="C358" s="2" t="str">
        <f>IF((ISNUMBER(S$21)),S$21,"--")</f>
        <v>--</v>
      </c>
      <c r="D358" s="2" t="str">
        <f>IF((ISNUMBER(S$21)),$C$21,"--")</f>
        <v>--</v>
      </c>
      <c r="E358" s="2" t="str">
        <f>IF((ISNUMBER(S$21)),S$10,"--")</f>
        <v>--</v>
      </c>
    </row>
    <row r="359" spans="2:5" x14ac:dyDescent="0.2">
      <c r="C359" s="2" t="str">
        <f>IF((ISNUMBER(T$21)),T$21,"--")</f>
        <v>--</v>
      </c>
      <c r="D359" s="2" t="str">
        <f>IF((ISNUMBER(T$21)),$C$21,"--")</f>
        <v>--</v>
      </c>
      <c r="E359" s="2" t="str">
        <f>IF((ISNUMBER(T$21)),T$10,"--")</f>
        <v>--</v>
      </c>
    </row>
    <row r="360" spans="2:5" x14ac:dyDescent="0.2">
      <c r="C360" s="2" t="str">
        <f>IF((ISNUMBER(U$21)),U$21,"--")</f>
        <v>--</v>
      </c>
      <c r="D360" s="2" t="str">
        <f>IF((ISNUMBER(U$21)),$C$21,"--")</f>
        <v>--</v>
      </c>
      <c r="E360" s="2" t="str">
        <f>IF((ISNUMBER(U$21)),U$10,"--")</f>
        <v>--</v>
      </c>
    </row>
    <row r="361" spans="2:5" x14ac:dyDescent="0.2">
      <c r="C361" s="2" t="str">
        <f>IF((ISNUMBER(V$21)),V$21,"--")</f>
        <v>--</v>
      </c>
      <c r="D361" s="2" t="str">
        <f>IF((ISNUMBER(V$21)),$C$21,"--")</f>
        <v>--</v>
      </c>
      <c r="E361" s="2" t="str">
        <f>IF((ISNUMBER(V$21)),V$10,"--")</f>
        <v>--</v>
      </c>
    </row>
    <row r="362" spans="2:5" x14ac:dyDescent="0.2">
      <c r="C362" s="2" t="str">
        <f>IF((ISNUMBER(W$21)),W$21,"--")</f>
        <v>--</v>
      </c>
      <c r="D362" s="2" t="str">
        <f>IF((ISNUMBER(W$21)),$C$21,"--")</f>
        <v>--</v>
      </c>
      <c r="E362" s="2" t="str">
        <f>IF((ISNUMBER(W$21)),W$10,"--")</f>
        <v>--</v>
      </c>
    </row>
    <row r="363" spans="2:5" x14ac:dyDescent="0.2">
      <c r="C363" s="2" t="str">
        <f>IF((ISNUMBER(X$21)),X$21,"--")</f>
        <v>--</v>
      </c>
      <c r="D363" s="2" t="str">
        <f>IF((ISNUMBER(X$21)),$C$21,"--")</f>
        <v>--</v>
      </c>
      <c r="E363" s="2" t="str">
        <f>IF((ISNUMBER(X$21)),X$10,"--")</f>
        <v>--</v>
      </c>
    </row>
    <row r="364" spans="2:5" x14ac:dyDescent="0.2">
      <c r="C364" s="2" t="str">
        <f>IF((ISNUMBER(Y$21)),Y$21,"--")</f>
        <v>--</v>
      </c>
      <c r="D364" s="2" t="str">
        <f>IF((ISNUMBER(Y$21)),$C$21,"--")</f>
        <v>--</v>
      </c>
      <c r="E364" s="2" t="str">
        <f>IF((ISNUMBER(Y$21)),Y$10,"--")</f>
        <v>--</v>
      </c>
    </row>
    <row r="365" spans="2:5" x14ac:dyDescent="0.2">
      <c r="C365" s="2" t="str">
        <f>IF((ISNUMBER(Z$21)),Z$21,"--")</f>
        <v>--</v>
      </c>
      <c r="D365" s="2" t="str">
        <f>IF((ISNUMBER(Z$21)),$C$21,"--")</f>
        <v>--</v>
      </c>
      <c r="E365" s="2" t="str">
        <f>IF((ISNUMBER(Z$21)),Z$10,"--")</f>
        <v>--</v>
      </c>
    </row>
    <row r="366" spans="2:5" x14ac:dyDescent="0.2">
      <c r="C366" s="2" t="str">
        <f>IF((ISNUMBER(AA$21)),AA$21,"--")</f>
        <v>--</v>
      </c>
      <c r="D366" s="2" t="str">
        <f>IF((ISNUMBER(AA$21)),$C$21,"--")</f>
        <v>--</v>
      </c>
      <c r="E366" s="2" t="str">
        <f>IF((ISNUMBER(AA$21)),AA$10,"--")</f>
        <v>--</v>
      </c>
    </row>
    <row r="367" spans="2:5" x14ac:dyDescent="0.2">
      <c r="B367">
        <v>12</v>
      </c>
      <c r="C367" s="2" t="str">
        <f>IF((ISNUMBER(D$22)),D$22,"--")</f>
        <v>--</v>
      </c>
      <c r="D367" s="2" t="str">
        <f>IF((ISNUMBER(D$22)),$C$22,"--")</f>
        <v>--</v>
      </c>
      <c r="E367" s="2" t="str">
        <f>IF((ISNUMBER(D$22)),D$10,"--")</f>
        <v>--</v>
      </c>
    </row>
    <row r="368" spans="2:5" x14ac:dyDescent="0.2">
      <c r="C368" s="2" t="str">
        <f>IF((ISNUMBER(E$22)),E$22,"--")</f>
        <v>--</v>
      </c>
      <c r="D368" s="2" t="str">
        <f>IF((ISNUMBER(E$22)),$C$22,"--")</f>
        <v>--</v>
      </c>
      <c r="E368" s="2" t="str">
        <f>IF((ISNUMBER(E$22)),E$10,"--")</f>
        <v>--</v>
      </c>
    </row>
    <row r="369" spans="3:5" x14ac:dyDescent="0.2">
      <c r="C369" s="2" t="str">
        <f>IF((ISNUMBER(F$22)),F$22,"--")</f>
        <v>--</v>
      </c>
      <c r="D369" s="2" t="str">
        <f>IF((ISNUMBER(F$22)),$C$22,"--")</f>
        <v>--</v>
      </c>
      <c r="E369" s="2" t="str">
        <f>IF((ISNUMBER(F$22)),F$10,"--")</f>
        <v>--</v>
      </c>
    </row>
    <row r="370" spans="3:5" x14ac:dyDescent="0.2">
      <c r="C370" s="2" t="str">
        <f>IF((ISNUMBER(G$22)),G$22,"--")</f>
        <v>--</v>
      </c>
      <c r="D370" s="2" t="str">
        <f>IF((ISNUMBER(G$22)),$C$22,"--")</f>
        <v>--</v>
      </c>
      <c r="E370" s="2" t="str">
        <f>IF((ISNUMBER(G$22)),G$10,"--")</f>
        <v>--</v>
      </c>
    </row>
    <row r="371" spans="3:5" x14ac:dyDescent="0.2">
      <c r="C371" s="2" t="str">
        <f>IF((ISNUMBER(H$22)),H$22,"--")</f>
        <v>--</v>
      </c>
      <c r="D371" s="2" t="str">
        <f>IF((ISNUMBER(H$22)),$C$22,"--")</f>
        <v>--</v>
      </c>
      <c r="E371" s="2" t="str">
        <f>IF((ISNUMBER(H$22)),H$10,"--")</f>
        <v>--</v>
      </c>
    </row>
    <row r="372" spans="3:5" x14ac:dyDescent="0.2">
      <c r="C372" s="2" t="str">
        <f>IF((ISNUMBER(I$22)),I$22,"--")</f>
        <v>--</v>
      </c>
      <c r="D372" s="2" t="str">
        <f>IF((ISNUMBER(I$22)),$C$22,"--")</f>
        <v>--</v>
      </c>
      <c r="E372" s="2" t="str">
        <f>IF((ISNUMBER(I$22)),I$10,"--")</f>
        <v>--</v>
      </c>
    </row>
    <row r="373" spans="3:5" x14ac:dyDescent="0.2">
      <c r="C373" s="2" t="str">
        <f>IF((ISNUMBER(J$22)),J$22,"--")</f>
        <v>--</v>
      </c>
      <c r="D373" s="2" t="str">
        <f>IF((ISNUMBER(J$22)),$C$22,"--")</f>
        <v>--</v>
      </c>
      <c r="E373" s="2" t="str">
        <f>IF((ISNUMBER(J$22)),J$10,"--")</f>
        <v>--</v>
      </c>
    </row>
    <row r="374" spans="3:5" x14ac:dyDescent="0.2">
      <c r="C374" s="2" t="str">
        <f>IF((ISNUMBER(K$22)),K$22,"--")</f>
        <v>--</v>
      </c>
      <c r="D374" s="2" t="str">
        <f>IF((ISNUMBER(K$22)),$C$22,"--")</f>
        <v>--</v>
      </c>
      <c r="E374" s="2" t="str">
        <f>IF((ISNUMBER(K$22)),K$10,"--")</f>
        <v>--</v>
      </c>
    </row>
    <row r="375" spans="3:5" x14ac:dyDescent="0.2">
      <c r="C375" s="2" t="str">
        <f>IF((ISNUMBER(L$22)),L$22,"--")</f>
        <v>--</v>
      </c>
      <c r="D375" s="2" t="str">
        <f>IF((ISNUMBER(L$22)),$C$22,"--")</f>
        <v>--</v>
      </c>
      <c r="E375" s="2" t="str">
        <f>IF((ISNUMBER(L$22)),L$10,"--")</f>
        <v>--</v>
      </c>
    </row>
    <row r="376" spans="3:5" x14ac:dyDescent="0.2">
      <c r="C376" s="2" t="str">
        <f>IF((ISNUMBER(M$22)),M$22,"--")</f>
        <v>--</v>
      </c>
      <c r="D376" s="2" t="str">
        <f>IF((ISNUMBER(M$22)),$C$22,"--")</f>
        <v>--</v>
      </c>
      <c r="E376" s="2" t="str">
        <f>IF((ISNUMBER(M$22)),M$10,"--")</f>
        <v>--</v>
      </c>
    </row>
    <row r="377" spans="3:5" x14ac:dyDescent="0.2">
      <c r="C377" s="2" t="str">
        <f>IF((ISNUMBER(N$22)),N$22,"--")</f>
        <v>--</v>
      </c>
      <c r="D377" s="2" t="str">
        <f>IF((ISNUMBER(N$22)),$C$22,"--")</f>
        <v>--</v>
      </c>
      <c r="E377" s="2" t="str">
        <f>IF((ISNUMBER(N$22)),N$10,"--")</f>
        <v>--</v>
      </c>
    </row>
    <row r="378" spans="3:5" x14ac:dyDescent="0.2">
      <c r="C378" s="2" t="str">
        <f>IF((ISNUMBER(O$22)),O$22,"--")</f>
        <v>--</v>
      </c>
      <c r="D378" s="2" t="str">
        <f>IF((ISNUMBER(O$22)),$C$22,"--")</f>
        <v>--</v>
      </c>
      <c r="E378" s="2" t="str">
        <f>IF((ISNUMBER(O$22)),O$10,"--")</f>
        <v>--</v>
      </c>
    </row>
    <row r="379" spans="3:5" x14ac:dyDescent="0.2">
      <c r="C379" s="2" t="str">
        <f>IF((ISNUMBER(P$22)),P$22,"--")</f>
        <v>--</v>
      </c>
      <c r="D379" s="2" t="str">
        <f>IF((ISNUMBER(P$22)),$C$22,"--")</f>
        <v>--</v>
      </c>
      <c r="E379" s="2" t="str">
        <f>IF((ISNUMBER(P$22)),P$10,"--")</f>
        <v>--</v>
      </c>
    </row>
    <row r="380" spans="3:5" x14ac:dyDescent="0.2">
      <c r="C380" s="2" t="str">
        <f>IF((ISNUMBER(Q$22)),Q$22,"--")</f>
        <v>--</v>
      </c>
      <c r="D380" s="2" t="str">
        <f>IF((ISNUMBER(Q$22)),$C$22,"--")</f>
        <v>--</v>
      </c>
      <c r="E380" s="2" t="str">
        <f>IF((ISNUMBER(Q$22)),Q$10,"--")</f>
        <v>--</v>
      </c>
    </row>
    <row r="381" spans="3:5" x14ac:dyDescent="0.2">
      <c r="C381" s="2" t="str">
        <f>IF((ISNUMBER(R$22)),R$22,"--")</f>
        <v>--</v>
      </c>
      <c r="D381" s="2" t="str">
        <f>IF((ISNUMBER(R$22)),$C$22,"--")</f>
        <v>--</v>
      </c>
      <c r="E381" s="2" t="str">
        <f>IF((ISNUMBER(R$22)),R$10,"--")</f>
        <v>--</v>
      </c>
    </row>
    <row r="382" spans="3:5" x14ac:dyDescent="0.2">
      <c r="C382" s="2" t="str">
        <f>IF((ISNUMBER(S$22)),S$22,"--")</f>
        <v>--</v>
      </c>
      <c r="D382" s="2" t="str">
        <f>IF((ISNUMBER(S$22)),$C$22,"--")</f>
        <v>--</v>
      </c>
      <c r="E382" s="2" t="str">
        <f>IF((ISNUMBER(S$22)),S$10,"--")</f>
        <v>--</v>
      </c>
    </row>
    <row r="383" spans="3:5" x14ac:dyDescent="0.2">
      <c r="C383" s="2" t="str">
        <f>IF((ISNUMBER(T$22)),T$22,"--")</f>
        <v>--</v>
      </c>
      <c r="D383" s="2" t="str">
        <f>IF((ISNUMBER(T$22)),$C$22,"--")</f>
        <v>--</v>
      </c>
      <c r="E383" s="2" t="str">
        <f>IF((ISNUMBER(T$22)),T$10,"--")</f>
        <v>--</v>
      </c>
    </row>
    <row r="384" spans="3:5" x14ac:dyDescent="0.2">
      <c r="C384" s="2" t="str">
        <f>IF((ISNUMBER(U$22)),U$22,"--")</f>
        <v>--</v>
      </c>
      <c r="D384" s="2" t="str">
        <f>IF((ISNUMBER(U$22)),$C$22,"--")</f>
        <v>--</v>
      </c>
      <c r="E384" s="2" t="str">
        <f>IF((ISNUMBER(U$22)),U$10,"--")</f>
        <v>--</v>
      </c>
    </row>
    <row r="385" spans="2:5" x14ac:dyDescent="0.2">
      <c r="C385" s="2" t="str">
        <f>IF((ISNUMBER(V$22)),V$22,"--")</f>
        <v>--</v>
      </c>
      <c r="D385" s="2" t="str">
        <f>IF((ISNUMBER(V$22)),$C$22,"--")</f>
        <v>--</v>
      </c>
      <c r="E385" s="2" t="str">
        <f>IF((ISNUMBER(V$22)),V$10,"--")</f>
        <v>--</v>
      </c>
    </row>
    <row r="386" spans="2:5" x14ac:dyDescent="0.2">
      <c r="C386" s="2" t="str">
        <f>IF((ISNUMBER(W$22)),W$22,"--")</f>
        <v>--</v>
      </c>
      <c r="D386" s="2" t="str">
        <f>IF((ISNUMBER(W$22)),$C$22,"--")</f>
        <v>--</v>
      </c>
      <c r="E386" s="2" t="str">
        <f>IF((ISNUMBER(W$22)),W$10,"--")</f>
        <v>--</v>
      </c>
    </row>
    <row r="387" spans="2:5" x14ac:dyDescent="0.2">
      <c r="C387" s="2" t="str">
        <f>IF((ISNUMBER(X$22)),X$22,"--")</f>
        <v>--</v>
      </c>
      <c r="D387" s="2" t="str">
        <f>IF((ISNUMBER(X$22)),$C$22,"--")</f>
        <v>--</v>
      </c>
      <c r="E387" s="2" t="str">
        <f>IF((ISNUMBER(X$22)),X$10,"--")</f>
        <v>--</v>
      </c>
    </row>
    <row r="388" spans="2:5" x14ac:dyDescent="0.2">
      <c r="C388" s="2" t="str">
        <f>IF((ISNUMBER(Y$22)),Y$22,"--")</f>
        <v>--</v>
      </c>
      <c r="D388" s="2" t="str">
        <f>IF((ISNUMBER(Y$22)),$C$22,"--")</f>
        <v>--</v>
      </c>
      <c r="E388" s="2" t="str">
        <f>IF((ISNUMBER(Y$22)),Y$10,"--")</f>
        <v>--</v>
      </c>
    </row>
    <row r="389" spans="2:5" x14ac:dyDescent="0.2">
      <c r="C389" s="2" t="str">
        <f>IF((ISNUMBER(Z$22)),Z$22,"--")</f>
        <v>--</v>
      </c>
      <c r="D389" s="2" t="str">
        <f>IF((ISNUMBER(Z$22)),$C$22,"--")</f>
        <v>--</v>
      </c>
      <c r="E389" s="2" t="str">
        <f>IF((ISNUMBER(Z$22)),Z$10,"--")</f>
        <v>--</v>
      </c>
    </row>
    <row r="390" spans="2:5" x14ac:dyDescent="0.2">
      <c r="C390" s="2" t="str">
        <f>IF((ISNUMBER(AA$22)),AA$22,"--")</f>
        <v>--</v>
      </c>
      <c r="D390" s="2" t="str">
        <f>IF((ISNUMBER(AA$22)),$C$22,"--")</f>
        <v>--</v>
      </c>
      <c r="E390" s="2" t="str">
        <f>IF((ISNUMBER(AA$22)),AA$10,"--")</f>
        <v>--</v>
      </c>
    </row>
    <row r="391" spans="2:5" x14ac:dyDescent="0.2">
      <c r="B391">
        <v>13</v>
      </c>
      <c r="C391" s="2" t="str">
        <f>IF((ISNUMBER(D$23)),D$23,"--")</f>
        <v>--</v>
      </c>
      <c r="D391" s="2" t="str">
        <f>IF((ISNUMBER(D$23)),$C$23,"--")</f>
        <v>--</v>
      </c>
      <c r="E391" s="2" t="str">
        <f>IF((ISNUMBER(D$23)),D$10,"--")</f>
        <v>--</v>
      </c>
    </row>
    <row r="392" spans="2:5" x14ac:dyDescent="0.2">
      <c r="C392" s="2" t="str">
        <f>IF((ISNUMBER(E$23)),E$23,"--")</f>
        <v>--</v>
      </c>
      <c r="D392" s="2" t="str">
        <f>IF((ISNUMBER(E$23)),$C$23,"--")</f>
        <v>--</v>
      </c>
      <c r="E392" s="2" t="str">
        <f>IF((ISNUMBER(E$23)),E$10,"--")</f>
        <v>--</v>
      </c>
    </row>
    <row r="393" spans="2:5" x14ac:dyDescent="0.2">
      <c r="C393" s="2" t="str">
        <f>IF((ISNUMBER(F$23)),F$23,"--")</f>
        <v>--</v>
      </c>
      <c r="D393" s="2" t="str">
        <f>IF((ISNUMBER(F$23)),$C$23,"--")</f>
        <v>--</v>
      </c>
      <c r="E393" s="2" t="str">
        <f>IF((ISNUMBER(F$23)),F$10,"--")</f>
        <v>--</v>
      </c>
    </row>
    <row r="394" spans="2:5" x14ac:dyDescent="0.2">
      <c r="C394" s="2" t="str">
        <f>IF((ISNUMBER(G$23)),G$23,"--")</f>
        <v>--</v>
      </c>
      <c r="D394" s="2" t="str">
        <f>IF((ISNUMBER(G$23)),$C$23,"--")</f>
        <v>--</v>
      </c>
      <c r="E394" s="2" t="str">
        <f>IF((ISNUMBER(G$23)),G$10,"--")</f>
        <v>--</v>
      </c>
    </row>
    <row r="395" spans="2:5" x14ac:dyDescent="0.2">
      <c r="C395" s="2" t="str">
        <f>IF((ISNUMBER(H$23)),H$23,"--")</f>
        <v>--</v>
      </c>
      <c r="D395" s="2" t="str">
        <f>IF((ISNUMBER(H$23)),$C$23,"--")</f>
        <v>--</v>
      </c>
      <c r="E395" s="2" t="str">
        <f>IF((ISNUMBER(H$23)),H$10,"--")</f>
        <v>--</v>
      </c>
    </row>
    <row r="396" spans="2:5" x14ac:dyDescent="0.2">
      <c r="C396" s="2" t="str">
        <f>IF((ISNUMBER(I$23)),I$23,"--")</f>
        <v>--</v>
      </c>
      <c r="D396" s="2" t="str">
        <f>IF((ISNUMBER(I$23)),$C$23,"--")</f>
        <v>--</v>
      </c>
      <c r="E396" s="2" t="str">
        <f>IF((ISNUMBER(I$23)),I$10,"--")</f>
        <v>--</v>
      </c>
    </row>
    <row r="397" spans="2:5" x14ac:dyDescent="0.2">
      <c r="C397" s="2" t="str">
        <f>IF((ISNUMBER(J$23)),J$23,"--")</f>
        <v>--</v>
      </c>
      <c r="D397" s="2" t="str">
        <f>IF((ISNUMBER(J$23)),$C$23,"--")</f>
        <v>--</v>
      </c>
      <c r="E397" s="2" t="str">
        <f>IF((ISNUMBER(J$23)),J$10,"--")</f>
        <v>--</v>
      </c>
    </row>
    <row r="398" spans="2:5" x14ac:dyDescent="0.2">
      <c r="C398" s="2" t="str">
        <f>IF((ISNUMBER(K$23)),K$23,"--")</f>
        <v>--</v>
      </c>
      <c r="D398" s="2" t="str">
        <f>IF((ISNUMBER(K$23)),$C$23,"--")</f>
        <v>--</v>
      </c>
      <c r="E398" s="2" t="str">
        <f>IF((ISNUMBER(K$23)),K$10,"--")</f>
        <v>--</v>
      </c>
    </row>
    <row r="399" spans="2:5" x14ac:dyDescent="0.2">
      <c r="C399" s="2" t="str">
        <f>IF((ISNUMBER(L$23)),L$23,"--")</f>
        <v>--</v>
      </c>
      <c r="D399" s="2" t="str">
        <f>IF((ISNUMBER(L$23)),$C$23,"--")</f>
        <v>--</v>
      </c>
      <c r="E399" s="2" t="str">
        <f>IF((ISNUMBER(L$23)),L$10,"--")</f>
        <v>--</v>
      </c>
    </row>
    <row r="400" spans="2:5" x14ac:dyDescent="0.2">
      <c r="C400" s="2" t="str">
        <f>IF((ISNUMBER(M$23)),M$23,"--")</f>
        <v>--</v>
      </c>
      <c r="D400" s="2" t="str">
        <f>IF((ISNUMBER(M$23)),$C$23,"--")</f>
        <v>--</v>
      </c>
      <c r="E400" s="2" t="str">
        <f>IF((ISNUMBER(M$23)),M$10,"--")</f>
        <v>--</v>
      </c>
    </row>
    <row r="401" spans="2:5" x14ac:dyDescent="0.2">
      <c r="C401" s="2" t="str">
        <f>IF((ISNUMBER(N$23)),N$23,"--")</f>
        <v>--</v>
      </c>
      <c r="D401" s="2" t="str">
        <f>IF((ISNUMBER(N$23)),$C$23,"--")</f>
        <v>--</v>
      </c>
      <c r="E401" s="2" t="str">
        <f>IF((ISNUMBER(N$23)),N$10,"--")</f>
        <v>--</v>
      </c>
    </row>
    <row r="402" spans="2:5" x14ac:dyDescent="0.2">
      <c r="C402" s="2" t="str">
        <f>IF((ISNUMBER(O$23)),O$23,"--")</f>
        <v>--</v>
      </c>
      <c r="D402" s="2" t="str">
        <f>IF((ISNUMBER(O$23)),$C$23,"--")</f>
        <v>--</v>
      </c>
      <c r="E402" s="2" t="str">
        <f>IF((ISNUMBER(O$23)),O$10,"--")</f>
        <v>--</v>
      </c>
    </row>
    <row r="403" spans="2:5" x14ac:dyDescent="0.2">
      <c r="C403" s="2" t="str">
        <f>IF((ISNUMBER(P$23)),P$23,"--")</f>
        <v>--</v>
      </c>
      <c r="D403" s="2" t="str">
        <f>IF((ISNUMBER(P$23)),$C$23,"--")</f>
        <v>--</v>
      </c>
      <c r="E403" s="2" t="str">
        <f>IF((ISNUMBER(P$23)),P$10,"--")</f>
        <v>--</v>
      </c>
    </row>
    <row r="404" spans="2:5" x14ac:dyDescent="0.2">
      <c r="C404" s="2">
        <f>IF((ISNUMBER(Q$23)),Q$23,"--")</f>
        <v>3</v>
      </c>
      <c r="D404" s="2" t="str">
        <f>IF((ISNUMBER(Q$23)),$C$23,"--")</f>
        <v>6th Silver</v>
      </c>
      <c r="E404" s="2" t="str">
        <f>IF((ISNUMBER(Q$23)),Q$10,"--")</f>
        <v>2nd Bronze</v>
      </c>
    </row>
    <row r="405" spans="2:5" x14ac:dyDescent="0.2">
      <c r="C405" s="2">
        <f>IF((ISNUMBER(R$23)),R$23,"--")</f>
        <v>6</v>
      </c>
      <c r="D405" s="2" t="str">
        <f>IF((ISNUMBER(R$23)),$C$23,"--")</f>
        <v>6th Silver</v>
      </c>
      <c r="E405" s="2" t="str">
        <f>IF((ISNUMBER(R$23)),R$10,"--")</f>
        <v>3rd Bronze</v>
      </c>
    </row>
    <row r="406" spans="2:5" x14ac:dyDescent="0.2">
      <c r="C406" s="2">
        <f>IF((ISNUMBER(S$23)),S$23,"--")</f>
        <v>9</v>
      </c>
      <c r="D406" s="2" t="str">
        <f>IF((ISNUMBER(S$23)),$C$23,"--")</f>
        <v>6th Silver</v>
      </c>
      <c r="E406" s="2" t="str">
        <f>IF((ISNUMBER(S$23)),S$10,"--")</f>
        <v>4th Bronze</v>
      </c>
    </row>
    <row r="407" spans="2:5" x14ac:dyDescent="0.2">
      <c r="C407" s="2">
        <f>IF((ISNUMBER(T$23)),T$23,"--")</f>
        <v>24</v>
      </c>
      <c r="D407" s="2" t="str">
        <f>IF((ISNUMBER(T$23)),$C$23,"--")</f>
        <v>6th Silver</v>
      </c>
      <c r="E407" s="2" t="str">
        <f>IF((ISNUMBER(T$23)),T$10,"--")</f>
        <v>5th Bronze</v>
      </c>
    </row>
    <row r="408" spans="2:5" x14ac:dyDescent="0.2">
      <c r="C408" s="2">
        <f>IF((ISNUMBER(U$23)),U$23,"--")</f>
        <v>27</v>
      </c>
      <c r="D408" s="2" t="str">
        <f>IF((ISNUMBER(U$23)),$C$23,"--")</f>
        <v>6th Silver</v>
      </c>
      <c r="E408" s="2" t="str">
        <f>IF((ISNUMBER(U$23)),U$10,"--")</f>
        <v>6th Bronze</v>
      </c>
    </row>
    <row r="409" spans="2:5" x14ac:dyDescent="0.2">
      <c r="C409" s="2" t="str">
        <f>IF((ISNUMBER(V$23)),V$23,"--")</f>
        <v>--</v>
      </c>
      <c r="D409" s="2" t="str">
        <f>IF((ISNUMBER(V$23)),$C$23,"--")</f>
        <v>--</v>
      </c>
      <c r="E409" s="2" t="str">
        <f>IF((ISNUMBER(V$23)),V$10,"--")</f>
        <v>--</v>
      </c>
    </row>
    <row r="410" spans="2:5" x14ac:dyDescent="0.2">
      <c r="C410" s="2" t="str">
        <f>IF((ISNUMBER(W$23)),W$23,"--")</f>
        <v>--</v>
      </c>
      <c r="D410" s="2" t="str">
        <f>IF((ISNUMBER(W$23)),$C$23,"--")</f>
        <v>--</v>
      </c>
      <c r="E410" s="2" t="str">
        <f>IF((ISNUMBER(W$23)),W$10,"--")</f>
        <v>--</v>
      </c>
    </row>
    <row r="411" spans="2:5" x14ac:dyDescent="0.2">
      <c r="C411" s="2" t="str">
        <f>IF((ISNUMBER(X$23)),X$23,"--")</f>
        <v>--</v>
      </c>
      <c r="D411" s="2" t="str">
        <f>IF((ISNUMBER(X$23)),$C$23,"--")</f>
        <v>--</v>
      </c>
      <c r="E411" s="2" t="str">
        <f>IF((ISNUMBER(X$23)),X$10,"--")</f>
        <v>--</v>
      </c>
    </row>
    <row r="412" spans="2:5" x14ac:dyDescent="0.2">
      <c r="C412" s="2" t="str">
        <f>IF((ISNUMBER(Y$23)),Y$23,"--")</f>
        <v>--</v>
      </c>
      <c r="D412" s="2" t="str">
        <f>IF((ISNUMBER(Y$23)),$C$23,"--")</f>
        <v>--</v>
      </c>
      <c r="E412" s="2" t="str">
        <f>IF((ISNUMBER(Y$23)),Y$10,"--")</f>
        <v>--</v>
      </c>
    </row>
    <row r="413" spans="2:5" x14ac:dyDescent="0.2">
      <c r="C413" s="2" t="str">
        <f>IF((ISNUMBER(Z$23)),Z$23,"--")</f>
        <v>--</v>
      </c>
      <c r="D413" s="2" t="str">
        <f>IF((ISNUMBER(Z$23)),$C$23,"--")</f>
        <v>--</v>
      </c>
      <c r="E413" s="2" t="str">
        <f>IF((ISNUMBER(Z$23)),Z$10,"--")</f>
        <v>--</v>
      </c>
    </row>
    <row r="414" spans="2:5" x14ac:dyDescent="0.2">
      <c r="C414" s="2" t="str">
        <f>IF((ISNUMBER(AA$23)),AA$23,"--")</f>
        <v>--</v>
      </c>
      <c r="D414" s="2" t="str">
        <f>IF((ISNUMBER(AA$23)),$C$23,"--")</f>
        <v>--</v>
      </c>
      <c r="E414" s="2" t="str">
        <f>IF((ISNUMBER(AA$23)),AA$10,"--")</f>
        <v>--</v>
      </c>
    </row>
    <row r="415" spans="2:5" x14ac:dyDescent="0.2">
      <c r="B415">
        <v>14</v>
      </c>
      <c r="C415" s="2" t="str">
        <f>IF((ISNUMBER(D$24)),D$24,"--")</f>
        <v>--</v>
      </c>
      <c r="D415" s="2" t="str">
        <f>IF((ISNUMBER(D$24)),$C$24,"--")</f>
        <v>--</v>
      </c>
      <c r="E415" s="2" t="str">
        <f>IF((ISNUMBER(D$24)),D$10,"--")</f>
        <v>--</v>
      </c>
    </row>
    <row r="416" spans="2:5" x14ac:dyDescent="0.2">
      <c r="C416" s="2" t="str">
        <f>IF((ISNUMBER(E$24)),E$24,"--")</f>
        <v>--</v>
      </c>
      <c r="D416" s="2" t="str">
        <f>IF((ISNUMBER(E$24)),$C$24,"--")</f>
        <v>--</v>
      </c>
      <c r="E416" s="2" t="str">
        <f>IF((ISNUMBER(E$24)),E$10,"--")</f>
        <v>--</v>
      </c>
    </row>
    <row r="417" spans="3:5" x14ac:dyDescent="0.2">
      <c r="C417" s="2" t="str">
        <f>IF((ISNUMBER(F$24)),F$24,"--")</f>
        <v>--</v>
      </c>
      <c r="D417" s="2" t="str">
        <f>IF((ISNUMBER(F$24)),$C$24,"--")</f>
        <v>--</v>
      </c>
      <c r="E417" s="2" t="str">
        <f>IF((ISNUMBER(F$24)),F$10,"--")</f>
        <v>--</v>
      </c>
    </row>
    <row r="418" spans="3:5" x14ac:dyDescent="0.2">
      <c r="C418" s="2" t="str">
        <f>IF((ISNUMBER(G$24)),G$24,"--")</f>
        <v>--</v>
      </c>
      <c r="D418" s="2" t="str">
        <f>IF((ISNUMBER(G$24)),$C$24,"--")</f>
        <v>--</v>
      </c>
      <c r="E418" s="2" t="str">
        <f>IF((ISNUMBER(G$24)),G$10,"--")</f>
        <v>--</v>
      </c>
    </row>
    <row r="419" spans="3:5" x14ac:dyDescent="0.2">
      <c r="C419" s="2" t="str">
        <f>IF((ISNUMBER(H$24)),H$24,"--")</f>
        <v>--</v>
      </c>
      <c r="D419" s="2" t="str">
        <f>IF((ISNUMBER(H$24)),$C$24,"--")</f>
        <v>--</v>
      </c>
      <c r="E419" s="2" t="str">
        <f>IF((ISNUMBER(H$24)),H$10,"--")</f>
        <v>--</v>
      </c>
    </row>
    <row r="420" spans="3:5" x14ac:dyDescent="0.2">
      <c r="C420" s="2" t="str">
        <f>IF((ISNUMBER(I$24)),I$24,"--")</f>
        <v>--</v>
      </c>
      <c r="D420" s="2" t="str">
        <f>IF((ISNUMBER(I$24)),$C$24,"--")</f>
        <v>--</v>
      </c>
      <c r="E420" s="2" t="str">
        <f>IF((ISNUMBER(I$24)),I$10,"--")</f>
        <v>--</v>
      </c>
    </row>
    <row r="421" spans="3:5" x14ac:dyDescent="0.2">
      <c r="C421" s="2" t="str">
        <f>IF((ISNUMBER(J$24)),J$24,"--")</f>
        <v>--</v>
      </c>
      <c r="D421" s="2" t="str">
        <f>IF((ISNUMBER(J$24)),$C$24,"--")</f>
        <v>--</v>
      </c>
      <c r="E421" s="2" t="str">
        <f>IF((ISNUMBER(J$24)),J$10,"--")</f>
        <v>--</v>
      </c>
    </row>
    <row r="422" spans="3:5" x14ac:dyDescent="0.2">
      <c r="C422" s="2" t="str">
        <f>IF((ISNUMBER(K$24)),K$24,"--")</f>
        <v>--</v>
      </c>
      <c r="D422" s="2" t="str">
        <f>IF((ISNUMBER(K$24)),$C$24,"--")</f>
        <v>--</v>
      </c>
      <c r="E422" s="2" t="str">
        <f>IF((ISNUMBER(K$24)),K$10,"--")</f>
        <v>--</v>
      </c>
    </row>
    <row r="423" spans="3:5" x14ac:dyDescent="0.2">
      <c r="C423" s="2" t="str">
        <f>IF((ISNUMBER(L$24)),L$24,"--")</f>
        <v>--</v>
      </c>
      <c r="D423" s="2" t="str">
        <f>IF((ISNUMBER(L$24)),$C$24,"--")</f>
        <v>--</v>
      </c>
      <c r="E423" s="2" t="str">
        <f>IF((ISNUMBER(L$24)),L$10,"--")</f>
        <v>--</v>
      </c>
    </row>
    <row r="424" spans="3:5" x14ac:dyDescent="0.2">
      <c r="C424" s="2" t="str">
        <f>IF((ISNUMBER(M$24)),M$24,"--")</f>
        <v>--</v>
      </c>
      <c r="D424" s="2" t="str">
        <f>IF((ISNUMBER(M$24)),$C$24,"--")</f>
        <v>--</v>
      </c>
      <c r="E424" s="2" t="str">
        <f>IF((ISNUMBER(M$24)),M$10,"--")</f>
        <v>--</v>
      </c>
    </row>
    <row r="425" spans="3:5" x14ac:dyDescent="0.2">
      <c r="C425" s="2" t="str">
        <f>IF((ISNUMBER(N$24)),N$24,"--")</f>
        <v>--</v>
      </c>
      <c r="D425" s="2" t="str">
        <f>IF((ISNUMBER(N$24)),$C$24,"--")</f>
        <v>--</v>
      </c>
      <c r="E425" s="2" t="str">
        <f>IF((ISNUMBER(N$24)),N$10,"--")</f>
        <v>--</v>
      </c>
    </row>
    <row r="426" spans="3:5" x14ac:dyDescent="0.2">
      <c r="C426" s="2" t="str">
        <f>IF((ISNUMBER(O$24)),O$24,"--")</f>
        <v>--</v>
      </c>
      <c r="D426" s="2" t="str">
        <f>IF((ISNUMBER(O$24)),$C$24,"--")</f>
        <v>--</v>
      </c>
      <c r="E426" s="2" t="str">
        <f>IF((ISNUMBER(O$24)),O$10,"--")</f>
        <v>--</v>
      </c>
    </row>
    <row r="427" spans="3:5" x14ac:dyDescent="0.2">
      <c r="C427" s="2" t="str">
        <f>IF((ISNUMBER(P$24)),P$24,"--")</f>
        <v>--</v>
      </c>
      <c r="D427" s="2" t="str">
        <f>IF((ISNUMBER(P$24)),$C$24,"--")</f>
        <v>--</v>
      </c>
      <c r="E427" s="2" t="str">
        <f>IF((ISNUMBER(P$24)),P$10,"--")</f>
        <v>--</v>
      </c>
    </row>
    <row r="428" spans="3:5" x14ac:dyDescent="0.2">
      <c r="C428" s="2" t="str">
        <f>IF((ISNUMBER(Q$24)),Q$24,"--")</f>
        <v>--</v>
      </c>
      <c r="D428" s="2" t="str">
        <f>IF((ISNUMBER(Q$24)),$C$24,"--")</f>
        <v>--</v>
      </c>
      <c r="E428" s="2" t="str">
        <f>IF((ISNUMBER(Q$24)),Q$10,"--")</f>
        <v>--</v>
      </c>
    </row>
    <row r="429" spans="3:5" x14ac:dyDescent="0.2">
      <c r="C429" s="2" t="str">
        <f>IF((ISNUMBER(R$24)),R$24,"--")</f>
        <v>--</v>
      </c>
      <c r="D429" s="2" t="str">
        <f>IF((ISNUMBER(R$24)),$C$24,"--")</f>
        <v>--</v>
      </c>
      <c r="E429" s="2" t="str">
        <f>IF((ISNUMBER(R$24)),R$10,"--")</f>
        <v>--</v>
      </c>
    </row>
    <row r="430" spans="3:5" x14ac:dyDescent="0.2">
      <c r="C430" s="2" t="str">
        <f>IF((ISNUMBER(S$24)),S$24,"--")</f>
        <v>--</v>
      </c>
      <c r="D430" s="2" t="str">
        <f>IF((ISNUMBER(S$24)),$C$24,"--")</f>
        <v>--</v>
      </c>
      <c r="E430" s="2" t="str">
        <f>IF((ISNUMBER(S$24)),S$10,"--")</f>
        <v>--</v>
      </c>
    </row>
    <row r="431" spans="3:5" x14ac:dyDescent="0.2">
      <c r="C431" s="2">
        <f>IF((ISNUMBER(T$24)),T$24,"--")</f>
        <v>33</v>
      </c>
      <c r="D431" s="2" t="str">
        <f>IF((ISNUMBER(T$24)),$C$24,"--")</f>
        <v>2nd Bronze</v>
      </c>
      <c r="E431" s="2" t="str">
        <f>IF((ISNUMBER(T$24)),T$10,"--")</f>
        <v>5th Bronze</v>
      </c>
    </row>
    <row r="432" spans="3:5" x14ac:dyDescent="0.2">
      <c r="C432" s="2">
        <f>IF((ISNUMBER(U$24)),U$24,"--")</f>
        <v>30</v>
      </c>
      <c r="D432" s="2" t="str">
        <f>IF((ISNUMBER(U$24)),$C$24,"--")</f>
        <v>2nd Bronze</v>
      </c>
      <c r="E432" s="2" t="str">
        <f>IF((ISNUMBER(U$24)),U$10,"--")</f>
        <v>6th Bronze</v>
      </c>
    </row>
    <row r="433" spans="2:5" x14ac:dyDescent="0.2">
      <c r="C433" s="2" t="str">
        <f>IF((ISNUMBER(V$24)),V$24,"--")</f>
        <v>--</v>
      </c>
      <c r="D433" s="2" t="str">
        <f>IF((ISNUMBER(V$24)),$C$24,"--")</f>
        <v>--</v>
      </c>
      <c r="E433" s="2" t="str">
        <f>IF((ISNUMBER(V$24)),V$10,"--")</f>
        <v>--</v>
      </c>
    </row>
    <row r="434" spans="2:5" x14ac:dyDescent="0.2">
      <c r="C434" s="2" t="str">
        <f>IF((ISNUMBER(W$24)),W$24,"--")</f>
        <v>--</v>
      </c>
      <c r="D434" s="2" t="str">
        <f>IF((ISNUMBER(W$24)),$C$24,"--")</f>
        <v>--</v>
      </c>
      <c r="E434" s="2" t="str">
        <f>IF((ISNUMBER(W$24)),W$10,"--")</f>
        <v>--</v>
      </c>
    </row>
    <row r="435" spans="2:5" x14ac:dyDescent="0.2">
      <c r="C435" s="2" t="str">
        <f>IF((ISNUMBER(X$24)),X$24,"--")</f>
        <v>--</v>
      </c>
      <c r="D435" s="2" t="str">
        <f>IF((ISNUMBER(X$24)),$C$24,"--")</f>
        <v>--</v>
      </c>
      <c r="E435" s="2" t="str">
        <f>IF((ISNUMBER(X$24)),X$10,"--")</f>
        <v>--</v>
      </c>
    </row>
    <row r="436" spans="2:5" x14ac:dyDescent="0.2">
      <c r="C436" s="2" t="str">
        <f>IF((ISNUMBER(Y$24)),Y$24,"--")</f>
        <v>--</v>
      </c>
      <c r="D436" s="2" t="str">
        <f>IF((ISNUMBER(Y$24)),$C$24,"--")</f>
        <v>--</v>
      </c>
      <c r="E436" s="2" t="str">
        <f>IF((ISNUMBER(Y$24)),Y$10,"--")</f>
        <v>--</v>
      </c>
    </row>
    <row r="437" spans="2:5" x14ac:dyDescent="0.2">
      <c r="C437" s="2" t="str">
        <f>IF((ISNUMBER(Z$24)),Z$24,"--")</f>
        <v>--</v>
      </c>
      <c r="D437" s="2" t="str">
        <f>IF((ISNUMBER(Z$24)),$C$24,"--")</f>
        <v>--</v>
      </c>
      <c r="E437" s="2" t="str">
        <f>IF((ISNUMBER(Z$24)),Z$10,"--")</f>
        <v>--</v>
      </c>
    </row>
    <row r="438" spans="2:5" x14ac:dyDescent="0.2">
      <c r="C438" s="2" t="str">
        <f>IF((ISNUMBER(AA$24)),AA$24,"--")</f>
        <v>--</v>
      </c>
      <c r="D438" s="2" t="str">
        <f>IF((ISNUMBER(AA$24)),$C$24,"--")</f>
        <v>--</v>
      </c>
      <c r="E438" s="2" t="str">
        <f>IF((ISNUMBER(AA$24)),AA$10,"--")</f>
        <v>--</v>
      </c>
    </row>
    <row r="439" spans="2:5" x14ac:dyDescent="0.2">
      <c r="B439">
        <v>15</v>
      </c>
      <c r="C439" s="2" t="str">
        <f>IF((ISNUMBER(D$25)),D$25,"--")</f>
        <v>--</v>
      </c>
      <c r="D439" s="2" t="str">
        <f>IF((ISNUMBER(D$25)),$C$25,"--")</f>
        <v>--</v>
      </c>
      <c r="E439" s="2" t="str">
        <f>IF((ISNUMBER(D$25)),D$10,"--")</f>
        <v>--</v>
      </c>
    </row>
    <row r="440" spans="2:5" x14ac:dyDescent="0.2">
      <c r="C440" s="2" t="str">
        <f>IF((ISNUMBER(E$25)),E$25,"--")</f>
        <v>--</v>
      </c>
      <c r="D440" s="2" t="str">
        <f>IF((ISNUMBER(E$25)),$C$25,"--")</f>
        <v>--</v>
      </c>
      <c r="E440" s="2" t="str">
        <f>IF((ISNUMBER(E$25)),E$10,"--")</f>
        <v>--</v>
      </c>
    </row>
    <row r="441" spans="2:5" x14ac:dyDescent="0.2">
      <c r="C441" s="2" t="str">
        <f>IF((ISNUMBER(F$25)),F$25,"--")</f>
        <v>--</v>
      </c>
      <c r="D441" s="2" t="str">
        <f>IF((ISNUMBER(F$25)),$C$25,"--")</f>
        <v>--</v>
      </c>
      <c r="E441" s="2" t="str">
        <f>IF((ISNUMBER(F$25)),F$10,"--")</f>
        <v>--</v>
      </c>
    </row>
    <row r="442" spans="2:5" x14ac:dyDescent="0.2">
      <c r="C442" s="2" t="str">
        <f>IF((ISNUMBER(G$25)),G$25,"--")</f>
        <v>--</v>
      </c>
      <c r="D442" s="2" t="str">
        <f>IF((ISNUMBER(G$25)),$C$25,"--")</f>
        <v>--</v>
      </c>
      <c r="E442" s="2" t="str">
        <f>IF((ISNUMBER(G$25)),G$10,"--")</f>
        <v>--</v>
      </c>
    </row>
    <row r="443" spans="2:5" x14ac:dyDescent="0.2">
      <c r="C443" s="2" t="str">
        <f>IF((ISNUMBER(H$25)),H$25,"--")</f>
        <v>--</v>
      </c>
      <c r="D443" s="2" t="str">
        <f>IF((ISNUMBER(H$25)),$C$25,"--")</f>
        <v>--</v>
      </c>
      <c r="E443" s="2" t="str">
        <f>IF((ISNUMBER(H$25)),H$10,"--")</f>
        <v>--</v>
      </c>
    </row>
    <row r="444" spans="2:5" x14ac:dyDescent="0.2">
      <c r="C444" s="2" t="str">
        <f>IF((ISNUMBER(I$25)),I$25,"--")</f>
        <v>--</v>
      </c>
      <c r="D444" s="2" t="str">
        <f>IF((ISNUMBER(I$25)),$C$25,"--")</f>
        <v>--</v>
      </c>
      <c r="E444" s="2" t="str">
        <f>IF((ISNUMBER(I$25)),I$10,"--")</f>
        <v>--</v>
      </c>
    </row>
    <row r="445" spans="2:5" x14ac:dyDescent="0.2">
      <c r="C445" s="2" t="str">
        <f>IF((ISNUMBER(J$25)),J$25,"--")</f>
        <v>--</v>
      </c>
      <c r="D445" s="2" t="str">
        <f>IF((ISNUMBER(J$25)),$C$25,"--")</f>
        <v>--</v>
      </c>
      <c r="E445" s="2" t="str">
        <f>IF((ISNUMBER(J$25)),J$10,"--")</f>
        <v>--</v>
      </c>
    </row>
    <row r="446" spans="2:5" x14ac:dyDescent="0.2">
      <c r="C446" s="2" t="str">
        <f>IF((ISNUMBER(K$25)),K$25,"--")</f>
        <v>--</v>
      </c>
      <c r="D446" s="2" t="str">
        <f>IF((ISNUMBER(K$25)),$C$25,"--")</f>
        <v>--</v>
      </c>
      <c r="E446" s="2" t="str">
        <f>IF((ISNUMBER(K$25)),K$10,"--")</f>
        <v>--</v>
      </c>
    </row>
    <row r="447" spans="2:5" x14ac:dyDescent="0.2">
      <c r="C447" s="2" t="str">
        <f>IF((ISNUMBER(L$25)),L$25,"--")</f>
        <v>--</v>
      </c>
      <c r="D447" s="2" t="str">
        <f>IF((ISNUMBER(L$25)),$C$25,"--")</f>
        <v>--</v>
      </c>
      <c r="E447" s="2" t="str">
        <f>IF((ISNUMBER(L$25)),L$10,"--")</f>
        <v>--</v>
      </c>
    </row>
    <row r="448" spans="2:5" x14ac:dyDescent="0.2">
      <c r="C448" s="2" t="str">
        <f>IF((ISNUMBER(M$25)),M$25,"--")</f>
        <v>--</v>
      </c>
      <c r="D448" s="2" t="str">
        <f>IF((ISNUMBER(M$25)),$C$25,"--")</f>
        <v>--</v>
      </c>
      <c r="E448" s="2" t="str">
        <f>IF((ISNUMBER(M$25)),M$10,"--")</f>
        <v>--</v>
      </c>
    </row>
    <row r="449" spans="2:5" x14ac:dyDescent="0.2">
      <c r="C449" s="2" t="str">
        <f>IF((ISNUMBER(N$25)),N$25,"--")</f>
        <v>--</v>
      </c>
      <c r="D449" s="2" t="str">
        <f>IF((ISNUMBER(N$25)),$C$25,"--")</f>
        <v>--</v>
      </c>
      <c r="E449" s="2" t="str">
        <f>IF((ISNUMBER(N$25)),N$10,"--")</f>
        <v>--</v>
      </c>
    </row>
    <row r="450" spans="2:5" x14ac:dyDescent="0.2">
      <c r="C450" s="2" t="str">
        <f>IF((ISNUMBER(O$25)),O$25,"--")</f>
        <v>--</v>
      </c>
      <c r="D450" s="2" t="str">
        <f>IF((ISNUMBER(O$25)),$C$25,"--")</f>
        <v>--</v>
      </c>
      <c r="E450" s="2" t="str">
        <f>IF((ISNUMBER(O$25)),O$10,"--")</f>
        <v>--</v>
      </c>
    </row>
    <row r="451" spans="2:5" x14ac:dyDescent="0.2">
      <c r="C451" s="2" t="str">
        <f>IF((ISNUMBER(P$25)),P$25,"--")</f>
        <v>--</v>
      </c>
      <c r="D451" s="2" t="str">
        <f>IF((ISNUMBER(P$25)),$C$25,"--")</f>
        <v>--</v>
      </c>
      <c r="E451" s="2" t="str">
        <f>IF((ISNUMBER(P$25)),P$10,"--")</f>
        <v>--</v>
      </c>
    </row>
    <row r="452" spans="2:5" x14ac:dyDescent="0.2">
      <c r="C452" s="2">
        <f>IF((ISNUMBER(Q$25)),Q$25,"--")</f>
        <v>15</v>
      </c>
      <c r="D452" s="2" t="str">
        <f>IF((ISNUMBER(Q$25)),$C$25,"--")</f>
        <v>3rd Bronze</v>
      </c>
      <c r="E452" s="2" t="str">
        <f>IF((ISNUMBER(Q$25)),Q$10,"--")</f>
        <v>2nd Bronze</v>
      </c>
    </row>
    <row r="453" spans="2:5" x14ac:dyDescent="0.2">
      <c r="C453" s="2" t="str">
        <f>IF((ISNUMBER(R$25)),R$25,"--")</f>
        <v>--</v>
      </c>
      <c r="D453" s="2" t="str">
        <f>IF((ISNUMBER(R$25)),$C$25,"--")</f>
        <v>--</v>
      </c>
      <c r="E453" s="2" t="str">
        <f>IF((ISNUMBER(R$25)),R$10,"--")</f>
        <v>--</v>
      </c>
    </row>
    <row r="454" spans="2:5" x14ac:dyDescent="0.2">
      <c r="C454" s="2">
        <f>IF((ISNUMBER(S$25)),S$25,"--")</f>
        <v>12</v>
      </c>
      <c r="D454" s="2" t="str">
        <f>IF((ISNUMBER(S$25)),$C$25,"--")</f>
        <v>3rd Bronze</v>
      </c>
      <c r="E454" s="2" t="str">
        <f>IF((ISNUMBER(S$25)),S$10,"--")</f>
        <v>4th Bronze</v>
      </c>
    </row>
    <row r="455" spans="2:5" x14ac:dyDescent="0.2">
      <c r="C455" s="2">
        <f>IF((ISNUMBER(T$25)),T$25,"--")</f>
        <v>36</v>
      </c>
      <c r="D455" s="2" t="str">
        <f>IF((ISNUMBER(T$25)),$C$25,"--")</f>
        <v>3rd Bronze</v>
      </c>
      <c r="E455" s="2" t="str">
        <f>IF((ISNUMBER(T$25)),T$10,"--")</f>
        <v>5th Bronze</v>
      </c>
    </row>
    <row r="456" spans="2:5" x14ac:dyDescent="0.2">
      <c r="C456" s="2">
        <f>IF((ISNUMBER(U$25)),U$25,"--")</f>
        <v>39</v>
      </c>
      <c r="D456" s="2" t="str">
        <f>IF((ISNUMBER(U$25)),$C$25,"--")</f>
        <v>3rd Bronze</v>
      </c>
      <c r="E456" s="2" t="str">
        <f>IF((ISNUMBER(U$25)),U$10,"--")</f>
        <v>6th Bronze</v>
      </c>
    </row>
    <row r="457" spans="2:5" x14ac:dyDescent="0.2">
      <c r="C457" s="2" t="str">
        <f>IF((ISNUMBER(V$25)),V$25,"--")</f>
        <v>--</v>
      </c>
      <c r="D457" s="2" t="str">
        <f>IF((ISNUMBER(V$25)),$C$25,"--")</f>
        <v>--</v>
      </c>
      <c r="E457" s="2" t="str">
        <f>IF((ISNUMBER(V$25)),V$10,"--")</f>
        <v>--</v>
      </c>
    </row>
    <row r="458" spans="2:5" x14ac:dyDescent="0.2">
      <c r="C458" s="2" t="str">
        <f>IF((ISNUMBER(W$25)),W$25,"--")</f>
        <v>--</v>
      </c>
      <c r="D458" s="2" t="str">
        <f>IF((ISNUMBER(W$25)),$C$25,"--")</f>
        <v>--</v>
      </c>
      <c r="E458" s="2" t="str">
        <f>IF((ISNUMBER(W$25)),W$10,"--")</f>
        <v>--</v>
      </c>
    </row>
    <row r="459" spans="2:5" x14ac:dyDescent="0.2">
      <c r="C459" s="2" t="str">
        <f>IF((ISNUMBER(X$25)),X$25,"--")</f>
        <v>--</v>
      </c>
      <c r="D459" s="2" t="str">
        <f>IF((ISNUMBER(X$25)),$C$25,"--")</f>
        <v>--</v>
      </c>
      <c r="E459" s="2" t="str">
        <f>IF((ISNUMBER(X$25)),X$10,"--")</f>
        <v>--</v>
      </c>
    </row>
    <row r="460" spans="2:5" x14ac:dyDescent="0.2">
      <c r="C460" s="2" t="str">
        <f>IF((ISNUMBER(Y$25)),Y$25,"--")</f>
        <v>--</v>
      </c>
      <c r="D460" s="2" t="str">
        <f>IF((ISNUMBER(Y$25)),$C$25,"--")</f>
        <v>--</v>
      </c>
      <c r="E460" s="2" t="str">
        <f>IF((ISNUMBER(Y$25)),Y$10,"--")</f>
        <v>--</v>
      </c>
    </row>
    <row r="461" spans="2:5" x14ac:dyDescent="0.2">
      <c r="C461" s="2" t="str">
        <f>IF((ISNUMBER(Z$25)),Z$25,"--")</f>
        <v>--</v>
      </c>
      <c r="D461" s="2" t="str">
        <f>IF((ISNUMBER(Z$25)),$C$25,"--")</f>
        <v>--</v>
      </c>
      <c r="E461" s="2" t="str">
        <f>IF((ISNUMBER(Z$25)),Z$10,"--")</f>
        <v>--</v>
      </c>
    </row>
    <row r="462" spans="2:5" x14ac:dyDescent="0.2">
      <c r="C462" s="2" t="str">
        <f>IF((ISNUMBER(AA$25)),AA$25,"--")</f>
        <v>--</v>
      </c>
      <c r="D462" s="2" t="str">
        <f>IF((ISNUMBER(AA$25)),$C$25,"--")</f>
        <v>--</v>
      </c>
      <c r="E462" s="2" t="str">
        <f>IF((ISNUMBER(AA$25)),AA$10,"--")</f>
        <v>--</v>
      </c>
    </row>
    <row r="463" spans="2:5" x14ac:dyDescent="0.2">
      <c r="B463">
        <v>16</v>
      </c>
      <c r="C463" s="2" t="str">
        <f>IF((ISNUMBER(D$26)),D$26,"--")</f>
        <v>--</v>
      </c>
      <c r="D463" s="2" t="str">
        <f>IF((ISNUMBER(D$26)),$C$26,"--")</f>
        <v>--</v>
      </c>
      <c r="E463" s="2" t="str">
        <f>IF((ISNUMBER(D$26)),D$10,"--")</f>
        <v>--</v>
      </c>
    </row>
    <row r="464" spans="2:5" x14ac:dyDescent="0.2">
      <c r="C464" s="2" t="str">
        <f>IF((ISNUMBER(E$26)),E$26,"--")</f>
        <v>--</v>
      </c>
      <c r="D464" s="2" t="str">
        <f>IF((ISNUMBER(E$26)),$C$26,"--")</f>
        <v>--</v>
      </c>
      <c r="E464" s="2" t="str">
        <f>IF((ISNUMBER(E$26)),E$10,"--")</f>
        <v>--</v>
      </c>
    </row>
    <row r="465" spans="3:5" x14ac:dyDescent="0.2">
      <c r="C465" s="2" t="str">
        <f>IF((ISNUMBER(F$26)),F$26,"--")</f>
        <v>--</v>
      </c>
      <c r="D465" s="2" t="str">
        <f>IF((ISNUMBER(F$26)),$C$26,"--")</f>
        <v>--</v>
      </c>
      <c r="E465" s="2" t="str">
        <f>IF((ISNUMBER(F$26)),F$10,"--")</f>
        <v>--</v>
      </c>
    </row>
    <row r="466" spans="3:5" x14ac:dyDescent="0.2">
      <c r="C466" s="2" t="str">
        <f>IF((ISNUMBER(G$26)),G$26,"--")</f>
        <v>--</v>
      </c>
      <c r="D466" s="2" t="str">
        <f>IF((ISNUMBER(G$26)),$C$26,"--")</f>
        <v>--</v>
      </c>
      <c r="E466" s="2" t="str">
        <f>IF((ISNUMBER(G$26)),G$10,"--")</f>
        <v>--</v>
      </c>
    </row>
    <row r="467" spans="3:5" x14ac:dyDescent="0.2">
      <c r="C467" s="2" t="str">
        <f>IF((ISNUMBER(H$26)),H$26,"--")</f>
        <v>--</v>
      </c>
      <c r="D467" s="2" t="str">
        <f>IF((ISNUMBER(H$26)),$C$26,"--")</f>
        <v>--</v>
      </c>
      <c r="E467" s="2" t="str">
        <f>IF((ISNUMBER(H$26)),H$10,"--")</f>
        <v>--</v>
      </c>
    </row>
    <row r="468" spans="3:5" x14ac:dyDescent="0.2">
      <c r="C468" s="2" t="str">
        <f>IF((ISNUMBER(I$26)),I$26,"--")</f>
        <v>--</v>
      </c>
      <c r="D468" s="2" t="str">
        <f>IF((ISNUMBER(I$26)),$C$26,"--")</f>
        <v>--</v>
      </c>
      <c r="E468" s="2" t="str">
        <f>IF((ISNUMBER(I$26)),I$10,"--")</f>
        <v>--</v>
      </c>
    </row>
    <row r="469" spans="3:5" x14ac:dyDescent="0.2">
      <c r="C469" s="2" t="str">
        <f>IF((ISNUMBER(J$26)),J$26,"--")</f>
        <v>--</v>
      </c>
      <c r="D469" s="2" t="str">
        <f>IF((ISNUMBER(J$26)),$C$26,"--")</f>
        <v>--</v>
      </c>
      <c r="E469" s="2" t="str">
        <f>IF((ISNUMBER(J$26)),J$10,"--")</f>
        <v>--</v>
      </c>
    </row>
    <row r="470" spans="3:5" x14ac:dyDescent="0.2">
      <c r="C470" s="2" t="str">
        <f>IF((ISNUMBER(K$26)),K$26,"--")</f>
        <v>--</v>
      </c>
      <c r="D470" s="2" t="str">
        <f>IF((ISNUMBER(K$26)),$C$26,"--")</f>
        <v>--</v>
      </c>
      <c r="E470" s="2" t="str">
        <f>IF((ISNUMBER(K$26)),K$10,"--")</f>
        <v>--</v>
      </c>
    </row>
    <row r="471" spans="3:5" x14ac:dyDescent="0.2">
      <c r="C471" s="2" t="str">
        <f>IF((ISNUMBER(L$26)),L$26,"--")</f>
        <v>--</v>
      </c>
      <c r="D471" s="2" t="str">
        <f>IF((ISNUMBER(L$26)),$C$26,"--")</f>
        <v>--</v>
      </c>
      <c r="E471" s="2" t="str">
        <f>IF((ISNUMBER(L$26)),L$10,"--")</f>
        <v>--</v>
      </c>
    </row>
    <row r="472" spans="3:5" x14ac:dyDescent="0.2">
      <c r="C472" s="2" t="str">
        <f>IF((ISNUMBER(M$26)),M$26,"--")</f>
        <v>--</v>
      </c>
      <c r="D472" s="2" t="str">
        <f>IF((ISNUMBER(M$26)),$C$26,"--")</f>
        <v>--</v>
      </c>
      <c r="E472" s="2" t="str">
        <f>IF((ISNUMBER(M$26)),M$10,"--")</f>
        <v>--</v>
      </c>
    </row>
    <row r="473" spans="3:5" x14ac:dyDescent="0.2">
      <c r="C473" s="2" t="str">
        <f>IF((ISNUMBER(N$26)),N$26,"--")</f>
        <v>--</v>
      </c>
      <c r="D473" s="2" t="str">
        <f>IF((ISNUMBER(N$26)),$C$26,"--")</f>
        <v>--</v>
      </c>
      <c r="E473" s="2" t="str">
        <f>IF((ISNUMBER(N$26)),N$10,"--")</f>
        <v>--</v>
      </c>
    </row>
    <row r="474" spans="3:5" x14ac:dyDescent="0.2">
      <c r="C474" s="2" t="str">
        <f>IF((ISNUMBER(O$26)),O$26,"--")</f>
        <v>--</v>
      </c>
      <c r="D474" s="2" t="str">
        <f>IF((ISNUMBER(O$26)),$C$26,"--")</f>
        <v>--</v>
      </c>
      <c r="E474" s="2" t="str">
        <f>IF((ISNUMBER(O$26)),O$10,"--")</f>
        <v>--</v>
      </c>
    </row>
    <row r="475" spans="3:5" x14ac:dyDescent="0.2">
      <c r="C475" s="2" t="str">
        <f>IF((ISNUMBER(P$26)),P$26,"--")</f>
        <v>--</v>
      </c>
      <c r="D475" s="2" t="str">
        <f>IF((ISNUMBER(P$26)),$C$26,"--")</f>
        <v>--</v>
      </c>
      <c r="E475" s="2" t="str">
        <f>IF((ISNUMBER(P$26)),P$10,"--")</f>
        <v>--</v>
      </c>
    </row>
    <row r="476" spans="3:5" x14ac:dyDescent="0.2">
      <c r="C476" s="2">
        <f>IF((ISNUMBER(Q$26)),Q$26,"--")</f>
        <v>18</v>
      </c>
      <c r="D476" s="2" t="str">
        <f>IF((ISNUMBER(Q$26)),$C$26,"--")</f>
        <v>4th Bronze</v>
      </c>
      <c r="E476" s="2" t="str">
        <f>IF((ISNUMBER(Q$26)),Q$10,"--")</f>
        <v>2nd Bronze</v>
      </c>
    </row>
    <row r="477" spans="3:5" x14ac:dyDescent="0.2">
      <c r="C477" s="2" t="str">
        <f>IF((ISNUMBER(R$26)),R$26,"--")</f>
        <v>--</v>
      </c>
      <c r="D477" s="2" t="str">
        <f>IF((ISNUMBER(R$26)),$C$26,"--")</f>
        <v>--</v>
      </c>
      <c r="E477" s="2" t="str">
        <f>IF((ISNUMBER(R$26)),R$10,"--")</f>
        <v>--</v>
      </c>
    </row>
    <row r="478" spans="3:5" x14ac:dyDescent="0.2">
      <c r="C478" s="2" t="str">
        <f>IF((ISNUMBER(S$26)),S$26,"--")</f>
        <v>--</v>
      </c>
      <c r="D478" s="2" t="str">
        <f>IF((ISNUMBER(S$26)),$C$26,"--")</f>
        <v>--</v>
      </c>
      <c r="E478" s="2" t="str">
        <f>IF((ISNUMBER(S$26)),S$10,"--")</f>
        <v>--</v>
      </c>
    </row>
    <row r="479" spans="3:5" x14ac:dyDescent="0.2">
      <c r="C479" s="2">
        <f>IF((ISNUMBER(T$26)),T$26,"--")</f>
        <v>21</v>
      </c>
      <c r="D479" s="2" t="str">
        <f>IF((ISNUMBER(T$26)),$C$26,"--")</f>
        <v>4th Bronze</v>
      </c>
      <c r="E479" s="2" t="str">
        <f>IF((ISNUMBER(T$26)),T$10,"--")</f>
        <v>5th Bronze</v>
      </c>
    </row>
    <row r="480" spans="3:5" x14ac:dyDescent="0.2">
      <c r="C480" s="2">
        <f>IF((ISNUMBER(U$26)),U$26,"--")</f>
        <v>42</v>
      </c>
      <c r="D480" s="2" t="str">
        <f>IF((ISNUMBER(U$26)),$C$26,"--")</f>
        <v>4th Bronze</v>
      </c>
      <c r="E480" s="2" t="str">
        <f>IF((ISNUMBER(U$26)),U$10,"--")</f>
        <v>6th Bronze</v>
      </c>
    </row>
    <row r="481" spans="2:5" x14ac:dyDescent="0.2">
      <c r="C481" s="2" t="str">
        <f>IF((ISNUMBER(V$26)),V$26,"--")</f>
        <v>--</v>
      </c>
      <c r="D481" s="2" t="str">
        <f>IF((ISNUMBER(V$26)),$C$26,"--")</f>
        <v>--</v>
      </c>
      <c r="E481" s="2" t="str">
        <f>IF((ISNUMBER(V$26)),V$10,"--")</f>
        <v>--</v>
      </c>
    </row>
    <row r="482" spans="2:5" x14ac:dyDescent="0.2">
      <c r="C482" s="2" t="str">
        <f>IF((ISNUMBER(W$26)),W$26,"--")</f>
        <v>--</v>
      </c>
      <c r="D482" s="2" t="str">
        <f>IF((ISNUMBER(W$26)),$C$26,"--")</f>
        <v>--</v>
      </c>
      <c r="E482" s="2" t="str">
        <f>IF((ISNUMBER(W$26)),W$10,"--")</f>
        <v>--</v>
      </c>
    </row>
    <row r="483" spans="2:5" x14ac:dyDescent="0.2">
      <c r="C483" s="2" t="str">
        <f>IF((ISNUMBER(X$26)),X$26,"--")</f>
        <v>--</v>
      </c>
      <c r="D483" s="2" t="str">
        <f>IF((ISNUMBER(X$26)),$C$26,"--")</f>
        <v>--</v>
      </c>
      <c r="E483" s="2" t="str">
        <f>IF((ISNUMBER(X$26)),X$10,"--")</f>
        <v>--</v>
      </c>
    </row>
    <row r="484" spans="2:5" x14ac:dyDescent="0.2">
      <c r="C484" s="2" t="str">
        <f>IF((ISNUMBER(Y$26)),Y$26,"--")</f>
        <v>--</v>
      </c>
      <c r="D484" s="2" t="str">
        <f>IF((ISNUMBER(Y$26)),$C$26,"--")</f>
        <v>--</v>
      </c>
      <c r="E484" s="2" t="str">
        <f>IF((ISNUMBER(Y$26)),Y$10,"--")</f>
        <v>--</v>
      </c>
    </row>
    <row r="485" spans="2:5" x14ac:dyDescent="0.2">
      <c r="C485" s="2" t="str">
        <f>IF((ISNUMBER(Z$26)),Z$26,"--")</f>
        <v>--</v>
      </c>
      <c r="D485" s="2" t="str">
        <f>IF((ISNUMBER(Z$26)),$C$26,"--")</f>
        <v>--</v>
      </c>
      <c r="E485" s="2" t="str">
        <f>IF((ISNUMBER(Z$26)),Z$10,"--")</f>
        <v>--</v>
      </c>
    </row>
    <row r="486" spans="2:5" x14ac:dyDescent="0.2">
      <c r="C486" s="2" t="str">
        <f>IF((ISNUMBER(AA$26)),AA$26,"--")</f>
        <v>--</v>
      </c>
      <c r="D486" s="2" t="str">
        <f>IF((ISNUMBER(AA$26)),$C$26,"--")</f>
        <v>--</v>
      </c>
      <c r="E486" s="2" t="str">
        <f>IF((ISNUMBER(AA$26)),AA$10,"--")</f>
        <v>--</v>
      </c>
    </row>
    <row r="487" spans="2:5" x14ac:dyDescent="0.2">
      <c r="B487">
        <v>17</v>
      </c>
      <c r="C487" s="2" t="str">
        <f>IF((ISNUMBER(D$27)),D$27,"--")</f>
        <v>--</v>
      </c>
      <c r="D487" s="2" t="str">
        <f>IF((ISNUMBER(D$27)),$C$27,"--")</f>
        <v>--</v>
      </c>
      <c r="E487" s="2" t="str">
        <f>IF((ISNUMBER(D$27)),D$10,"--")</f>
        <v>--</v>
      </c>
    </row>
    <row r="488" spans="2:5" x14ac:dyDescent="0.2">
      <c r="C488" s="2" t="str">
        <f>IF((ISNUMBER(E$27)),E$27,"--")</f>
        <v>--</v>
      </c>
      <c r="D488" s="2" t="str">
        <f>IF((ISNUMBER(E$27)),$C$27,"--")</f>
        <v>--</v>
      </c>
      <c r="E488" s="2" t="str">
        <f>IF((ISNUMBER(E$27)),E$10,"--")</f>
        <v>--</v>
      </c>
    </row>
    <row r="489" spans="2:5" x14ac:dyDescent="0.2">
      <c r="C489" s="2" t="str">
        <f>IF((ISNUMBER(F$27)),F$27,"--")</f>
        <v>--</v>
      </c>
      <c r="D489" s="2" t="str">
        <f>IF((ISNUMBER(F$27)),$C$27,"--")</f>
        <v>--</v>
      </c>
      <c r="E489" s="2" t="str">
        <f>IF((ISNUMBER(F$27)),F$10,"--")</f>
        <v>--</v>
      </c>
    </row>
    <row r="490" spans="2:5" x14ac:dyDescent="0.2">
      <c r="C490" s="2" t="str">
        <f>IF((ISNUMBER(G$27)),G$27,"--")</f>
        <v>--</v>
      </c>
      <c r="D490" s="2" t="str">
        <f>IF((ISNUMBER(G$27)),$C$27,"--")</f>
        <v>--</v>
      </c>
      <c r="E490" s="2" t="str">
        <f>IF((ISNUMBER(G$27)),G$10,"--")</f>
        <v>--</v>
      </c>
    </row>
    <row r="491" spans="2:5" x14ac:dyDescent="0.2">
      <c r="C491" s="2" t="str">
        <f>IF((ISNUMBER(H$27)),H$27,"--")</f>
        <v>--</v>
      </c>
      <c r="D491" s="2" t="str">
        <f>IF((ISNUMBER(H$27)),$C$27,"--")</f>
        <v>--</v>
      </c>
      <c r="E491" s="2" t="str">
        <f>IF((ISNUMBER(H$27)),H$10,"--")</f>
        <v>--</v>
      </c>
    </row>
    <row r="492" spans="2:5" x14ac:dyDescent="0.2">
      <c r="C492" s="2" t="str">
        <f>IF((ISNUMBER(I$27)),I$27,"--")</f>
        <v>--</v>
      </c>
      <c r="D492" s="2" t="str">
        <f>IF((ISNUMBER(I$27)),$C$27,"--")</f>
        <v>--</v>
      </c>
      <c r="E492" s="2" t="str">
        <f>IF((ISNUMBER(I$27)),I$10,"--")</f>
        <v>--</v>
      </c>
    </row>
    <row r="493" spans="2:5" x14ac:dyDescent="0.2">
      <c r="C493" s="2" t="str">
        <f>IF((ISNUMBER(J$27)),J$27,"--")</f>
        <v>--</v>
      </c>
      <c r="D493" s="2" t="str">
        <f>IF((ISNUMBER(J$27)),$C$27,"--")</f>
        <v>--</v>
      </c>
      <c r="E493" s="2" t="str">
        <f>IF((ISNUMBER(J$27)),J$10,"--")</f>
        <v>--</v>
      </c>
    </row>
    <row r="494" spans="2:5" x14ac:dyDescent="0.2">
      <c r="C494" s="2" t="str">
        <f>IF((ISNUMBER(K$27)),K$27,"--")</f>
        <v>--</v>
      </c>
      <c r="D494" s="2" t="str">
        <f>IF((ISNUMBER(K$27)),$C$27,"--")</f>
        <v>--</v>
      </c>
      <c r="E494" s="2" t="str">
        <f>IF((ISNUMBER(K$27)),K$10,"--")</f>
        <v>--</v>
      </c>
    </row>
    <row r="495" spans="2:5" x14ac:dyDescent="0.2">
      <c r="C495" s="2" t="str">
        <f>IF((ISNUMBER(L$27)),L$27,"--")</f>
        <v>--</v>
      </c>
      <c r="D495" s="2" t="str">
        <f>IF((ISNUMBER(L$27)),$C$27,"--")</f>
        <v>--</v>
      </c>
      <c r="E495" s="2" t="str">
        <f>IF((ISNUMBER(L$27)),L$10,"--")</f>
        <v>--</v>
      </c>
    </row>
    <row r="496" spans="2:5" x14ac:dyDescent="0.2">
      <c r="C496" s="2" t="str">
        <f>IF((ISNUMBER(M$27)),M$27,"--")</f>
        <v>--</v>
      </c>
      <c r="D496" s="2" t="str">
        <f>IF((ISNUMBER(M$27)),$C$27,"--")</f>
        <v>--</v>
      </c>
      <c r="E496" s="2" t="str">
        <f>IF((ISNUMBER(M$27)),M$10,"--")</f>
        <v>--</v>
      </c>
    </row>
    <row r="497" spans="2:5" x14ac:dyDescent="0.2">
      <c r="C497" s="2" t="str">
        <f>IF((ISNUMBER(N$27)),N$27,"--")</f>
        <v>--</v>
      </c>
      <c r="D497" s="2" t="str">
        <f>IF((ISNUMBER(N$27)),$C$27,"--")</f>
        <v>--</v>
      </c>
      <c r="E497" s="2" t="str">
        <f>IF((ISNUMBER(N$27)),N$10,"--")</f>
        <v>--</v>
      </c>
    </row>
    <row r="498" spans="2:5" x14ac:dyDescent="0.2">
      <c r="C498" s="2" t="str">
        <f>IF((ISNUMBER(O$27)),O$27,"--")</f>
        <v>--</v>
      </c>
      <c r="D498" s="2" t="str">
        <f>IF((ISNUMBER(O$27)),$C$27,"--")</f>
        <v>--</v>
      </c>
      <c r="E498" s="2" t="str">
        <f>IF((ISNUMBER(O$27)),O$10,"--")</f>
        <v>--</v>
      </c>
    </row>
    <row r="499" spans="2:5" x14ac:dyDescent="0.2">
      <c r="C499" s="2" t="str">
        <f>IF((ISNUMBER(P$27)),P$27,"--")</f>
        <v>--</v>
      </c>
      <c r="D499" s="2" t="str">
        <f>IF((ISNUMBER(P$27)),$C$27,"--")</f>
        <v>--</v>
      </c>
      <c r="E499" s="2" t="str">
        <f>IF((ISNUMBER(P$27)),P$10,"--")</f>
        <v>--</v>
      </c>
    </row>
    <row r="500" spans="2:5" x14ac:dyDescent="0.2">
      <c r="C500" s="2" t="str">
        <f>IF((ISNUMBER(Q$27)),Q$27,"--")</f>
        <v>--</v>
      </c>
      <c r="D500" s="2" t="str">
        <f>IF((ISNUMBER(Q$27)),$C$27,"--")</f>
        <v>--</v>
      </c>
      <c r="E500" s="2" t="str">
        <f>IF((ISNUMBER(Q$27)),Q$10,"--")</f>
        <v>--</v>
      </c>
    </row>
    <row r="501" spans="2:5" x14ac:dyDescent="0.2">
      <c r="C501" s="2" t="str">
        <f>IF((ISNUMBER(R$27)),R$27,"--")</f>
        <v>--</v>
      </c>
      <c r="D501" s="2" t="str">
        <f>IF((ISNUMBER(R$27)),$C$27,"--")</f>
        <v>--</v>
      </c>
      <c r="E501" s="2" t="str">
        <f>IF((ISNUMBER(R$27)),R$10,"--")</f>
        <v>--</v>
      </c>
    </row>
    <row r="502" spans="2:5" x14ac:dyDescent="0.2">
      <c r="C502" s="2" t="str">
        <f>IF((ISNUMBER(S$27)),S$27,"--")</f>
        <v>--</v>
      </c>
      <c r="D502" s="2" t="str">
        <f>IF((ISNUMBER(S$27)),$C$27,"--")</f>
        <v>--</v>
      </c>
      <c r="E502" s="2" t="str">
        <f>IF((ISNUMBER(S$27)),S$10,"--")</f>
        <v>--</v>
      </c>
    </row>
    <row r="503" spans="2:5" x14ac:dyDescent="0.2">
      <c r="C503" s="2" t="str">
        <f>IF((ISNUMBER(T$27)),T$27,"--")</f>
        <v>--</v>
      </c>
      <c r="D503" s="2" t="str">
        <f>IF((ISNUMBER(T$27)),$C$27,"--")</f>
        <v>--</v>
      </c>
      <c r="E503" s="2" t="str">
        <f>IF((ISNUMBER(T$27)),T$10,"--")</f>
        <v>--</v>
      </c>
    </row>
    <row r="504" spans="2:5" x14ac:dyDescent="0.2">
      <c r="C504" s="2">
        <f>IF((ISNUMBER(U$27)),U$27,"--")</f>
        <v>45</v>
      </c>
      <c r="D504" s="2" t="str">
        <f>IF((ISNUMBER(U$27)),$C$27,"--")</f>
        <v>5th Bronze</v>
      </c>
      <c r="E504" s="2" t="str">
        <f>IF((ISNUMBER(U$27)),U$10,"--")</f>
        <v>6th Bronze</v>
      </c>
    </row>
    <row r="505" spans="2:5" x14ac:dyDescent="0.2">
      <c r="C505" s="2" t="str">
        <f>IF((ISNUMBER(V$27)),V$27,"--")</f>
        <v>--</v>
      </c>
      <c r="D505" s="2" t="str">
        <f>IF((ISNUMBER(V$27)),$C$27,"--")</f>
        <v>--</v>
      </c>
      <c r="E505" s="2" t="str">
        <f>IF((ISNUMBER(V$27)),V$10,"--")</f>
        <v>--</v>
      </c>
    </row>
    <row r="506" spans="2:5" x14ac:dyDescent="0.2">
      <c r="C506" s="2" t="str">
        <f>IF((ISNUMBER(W$27)),W$27,"--")</f>
        <v>--</v>
      </c>
      <c r="D506" s="2" t="str">
        <f>IF((ISNUMBER(W$27)),$C$27,"--")</f>
        <v>--</v>
      </c>
      <c r="E506" s="2" t="str">
        <f>IF((ISNUMBER(W$27)),W$10,"--")</f>
        <v>--</v>
      </c>
    </row>
    <row r="507" spans="2:5" x14ac:dyDescent="0.2">
      <c r="C507" s="2" t="str">
        <f>IF((ISNUMBER(X$27)),X$27,"--")</f>
        <v>--</v>
      </c>
      <c r="D507" s="2" t="str">
        <f>IF((ISNUMBER(X$27)),$C$27,"--")</f>
        <v>--</v>
      </c>
      <c r="E507" s="2" t="str">
        <f>IF((ISNUMBER(X$27)),X$10,"--")</f>
        <v>--</v>
      </c>
    </row>
    <row r="508" spans="2:5" x14ac:dyDescent="0.2">
      <c r="C508" s="2" t="str">
        <f>IF((ISNUMBER(Y$27)),Y$27,"--")</f>
        <v>--</v>
      </c>
      <c r="D508" s="2" t="str">
        <f>IF((ISNUMBER(Y$27)),$C$27,"--")</f>
        <v>--</v>
      </c>
      <c r="E508" s="2" t="str">
        <f>IF((ISNUMBER(Y$27)),Y$10,"--")</f>
        <v>--</v>
      </c>
    </row>
    <row r="509" spans="2:5" x14ac:dyDescent="0.2">
      <c r="C509" s="2" t="str">
        <f>IF((ISNUMBER(Z$27)),Z$27,"--")</f>
        <v>--</v>
      </c>
      <c r="D509" s="2" t="str">
        <f>IF((ISNUMBER(Z$27)),$C$27,"--")</f>
        <v>--</v>
      </c>
      <c r="E509" s="2" t="str">
        <f>IF((ISNUMBER(Z$27)),Z$10,"--")</f>
        <v>--</v>
      </c>
    </row>
    <row r="510" spans="2:5" x14ac:dyDescent="0.2">
      <c r="C510" s="2" t="str">
        <f>IF((ISNUMBER(AA$27)),AA$27,"--")</f>
        <v>--</v>
      </c>
      <c r="D510" s="2" t="str">
        <f>IF((ISNUMBER(AA$27)),$C$27,"--")</f>
        <v>--</v>
      </c>
      <c r="E510" s="2" t="str">
        <f>IF((ISNUMBER(AA$27)),AA$10,"--")</f>
        <v>--</v>
      </c>
    </row>
    <row r="511" spans="2:5" x14ac:dyDescent="0.2">
      <c r="B511">
        <v>18</v>
      </c>
      <c r="C511" s="2" t="str">
        <f>IF((ISNUMBER(D$28)),D$28,"--")</f>
        <v>--</v>
      </c>
      <c r="D511" s="2" t="str">
        <f>IF((ISNUMBER(D$28)),$C$28,"--")</f>
        <v>--</v>
      </c>
      <c r="E511" s="2" t="str">
        <f>IF((ISNUMBER(D$28)),D$10,"--")</f>
        <v>--</v>
      </c>
    </row>
    <row r="512" spans="2:5" x14ac:dyDescent="0.2">
      <c r="C512" s="2" t="str">
        <f>IF((ISNUMBER(E$28)),E$28,"--")</f>
        <v>--</v>
      </c>
      <c r="D512" s="2" t="str">
        <f>IF((ISNUMBER(E$28)),$C$28,"--")</f>
        <v>--</v>
      </c>
      <c r="E512" s="2" t="str">
        <f>IF((ISNUMBER(E$28)),E$10,"--")</f>
        <v>--</v>
      </c>
    </row>
    <row r="513" spans="3:5" x14ac:dyDescent="0.2">
      <c r="C513" s="2" t="str">
        <f>IF((ISNUMBER(F$28)),F$28,"--")</f>
        <v>--</v>
      </c>
      <c r="D513" s="2" t="str">
        <f>IF((ISNUMBER(F$28)),$C$28,"--")</f>
        <v>--</v>
      </c>
      <c r="E513" s="2" t="str">
        <f>IF((ISNUMBER(F$28)),F$10,"--")</f>
        <v>--</v>
      </c>
    </row>
    <row r="514" spans="3:5" x14ac:dyDescent="0.2">
      <c r="C514" s="2" t="str">
        <f>IF((ISNUMBER(G$28)),G$28,"--")</f>
        <v>--</v>
      </c>
      <c r="D514" s="2" t="str">
        <f>IF((ISNUMBER(G$28)),$C$28,"--")</f>
        <v>--</v>
      </c>
      <c r="E514" s="2" t="str">
        <f>IF((ISNUMBER(G$28)),G$10,"--")</f>
        <v>--</v>
      </c>
    </row>
    <row r="515" spans="3:5" x14ac:dyDescent="0.2">
      <c r="C515" s="2" t="str">
        <f>IF((ISNUMBER(H$28)),H$28,"--")</f>
        <v>--</v>
      </c>
      <c r="D515" s="2" t="str">
        <f>IF((ISNUMBER(H$28)),$C$28,"--")</f>
        <v>--</v>
      </c>
      <c r="E515" s="2" t="str">
        <f>IF((ISNUMBER(H$28)),H$10,"--")</f>
        <v>--</v>
      </c>
    </row>
    <row r="516" spans="3:5" x14ac:dyDescent="0.2">
      <c r="C516" s="2" t="str">
        <f>IF((ISNUMBER(I$28)),I$28,"--")</f>
        <v>--</v>
      </c>
      <c r="D516" s="2" t="str">
        <f>IF((ISNUMBER(I$28)),$C$28,"--")</f>
        <v>--</v>
      </c>
      <c r="E516" s="2" t="str">
        <f>IF((ISNUMBER(I$28)),I$10,"--")</f>
        <v>--</v>
      </c>
    </row>
    <row r="517" spans="3:5" x14ac:dyDescent="0.2">
      <c r="C517" s="2" t="str">
        <f>IF((ISNUMBER(J$28)),J$28,"--")</f>
        <v>--</v>
      </c>
      <c r="D517" s="2" t="str">
        <f>IF((ISNUMBER(J$28)),$C$28,"--")</f>
        <v>--</v>
      </c>
      <c r="E517" s="2" t="str">
        <f>IF((ISNUMBER(J$28)),J$10,"--")</f>
        <v>--</v>
      </c>
    </row>
    <row r="518" spans="3:5" x14ac:dyDescent="0.2">
      <c r="C518" s="2" t="str">
        <f>IF((ISNUMBER(K$28)),K$28,"--")</f>
        <v>--</v>
      </c>
      <c r="D518" s="2" t="str">
        <f>IF((ISNUMBER(K$28)),$C$28,"--")</f>
        <v>--</v>
      </c>
      <c r="E518" s="2" t="str">
        <f>IF((ISNUMBER(K$28)),K$10,"--")</f>
        <v>--</v>
      </c>
    </row>
    <row r="519" spans="3:5" x14ac:dyDescent="0.2">
      <c r="C519" s="2" t="str">
        <f>IF((ISNUMBER(L$28)),L$28,"--")</f>
        <v>--</v>
      </c>
      <c r="D519" s="2" t="str">
        <f>IF((ISNUMBER(L$28)),$C$28,"--")</f>
        <v>--</v>
      </c>
      <c r="E519" s="2" t="str">
        <f>IF((ISNUMBER(L$28)),L$10,"--")</f>
        <v>--</v>
      </c>
    </row>
    <row r="520" spans="3:5" x14ac:dyDescent="0.2">
      <c r="C520" s="2" t="str">
        <f>IF((ISNUMBER(M$28)),M$28,"--")</f>
        <v>--</v>
      </c>
      <c r="D520" s="2" t="str">
        <f>IF((ISNUMBER(M$28)),$C$28,"--")</f>
        <v>--</v>
      </c>
      <c r="E520" s="2" t="str">
        <f>IF((ISNUMBER(M$28)),M$10,"--")</f>
        <v>--</v>
      </c>
    </row>
    <row r="521" spans="3:5" x14ac:dyDescent="0.2">
      <c r="C521" s="2" t="str">
        <f>IF((ISNUMBER(N$28)),N$28,"--")</f>
        <v>--</v>
      </c>
      <c r="D521" s="2" t="str">
        <f>IF((ISNUMBER(N$28)),$C$28,"--")</f>
        <v>--</v>
      </c>
      <c r="E521" s="2" t="str">
        <f>IF((ISNUMBER(N$28)),N$10,"--")</f>
        <v>--</v>
      </c>
    </row>
    <row r="522" spans="3:5" x14ac:dyDescent="0.2">
      <c r="C522" s="2" t="str">
        <f>IF((ISNUMBER(O$28)),O$28,"--")</f>
        <v>--</v>
      </c>
      <c r="D522" s="2" t="str">
        <f>IF((ISNUMBER(O$28)),$C$28,"--")</f>
        <v>--</v>
      </c>
      <c r="E522" s="2" t="str">
        <f>IF((ISNUMBER(O$28)),O$10,"--")</f>
        <v>--</v>
      </c>
    </row>
    <row r="523" spans="3:5" x14ac:dyDescent="0.2">
      <c r="C523" s="2" t="str">
        <f>IF((ISNUMBER(P$28)),P$28,"--")</f>
        <v>--</v>
      </c>
      <c r="D523" s="2" t="str">
        <f>IF((ISNUMBER(P$28)),$C$28,"--")</f>
        <v>--</v>
      </c>
      <c r="E523" s="2" t="str">
        <f>IF((ISNUMBER(P$28)),P$10,"--")</f>
        <v>--</v>
      </c>
    </row>
    <row r="524" spans="3:5" x14ac:dyDescent="0.2">
      <c r="C524" s="2" t="str">
        <f>IF((ISNUMBER(Q$28)),Q$28,"--")</f>
        <v>--</v>
      </c>
      <c r="D524" s="2" t="str">
        <f>IF((ISNUMBER(Q$28)),$C$28,"--")</f>
        <v>--</v>
      </c>
      <c r="E524" s="2" t="str">
        <f>IF((ISNUMBER(Q$28)),Q$10,"--")</f>
        <v>--</v>
      </c>
    </row>
    <row r="525" spans="3:5" x14ac:dyDescent="0.2">
      <c r="C525" s="2" t="str">
        <f>IF((ISNUMBER(R$28)),R$28,"--")</f>
        <v>--</v>
      </c>
      <c r="D525" s="2" t="str">
        <f>IF((ISNUMBER(R$28)),$C$28,"--")</f>
        <v>--</v>
      </c>
      <c r="E525" s="2" t="str">
        <f>IF((ISNUMBER(R$28)),R$10,"--")</f>
        <v>--</v>
      </c>
    </row>
    <row r="526" spans="3:5" x14ac:dyDescent="0.2">
      <c r="C526" s="2" t="str">
        <f>IF((ISNUMBER(S$28)),S$28,"--")</f>
        <v>--</v>
      </c>
      <c r="D526" s="2" t="str">
        <f>IF((ISNUMBER(S$28)),$C$28,"--")</f>
        <v>--</v>
      </c>
      <c r="E526" s="2" t="str">
        <f>IF((ISNUMBER(S$28)),S$10,"--")</f>
        <v>--</v>
      </c>
    </row>
    <row r="527" spans="3:5" x14ac:dyDescent="0.2">
      <c r="C527" s="2" t="str">
        <f>IF((ISNUMBER(T$28)),T$28,"--")</f>
        <v>--</v>
      </c>
      <c r="D527" s="2" t="str">
        <f>IF((ISNUMBER(T$28)),$C$28,"--")</f>
        <v>--</v>
      </c>
      <c r="E527" s="2" t="str">
        <f>IF((ISNUMBER(T$28)),T$10,"--")</f>
        <v>--</v>
      </c>
    </row>
    <row r="528" spans="3:5" x14ac:dyDescent="0.2">
      <c r="C528" s="2" t="str">
        <f>IF((ISNUMBER(U$28)),U$28,"--")</f>
        <v>--</v>
      </c>
      <c r="D528" s="2" t="str">
        <f>IF((ISNUMBER(U$28)),$C$28,"--")</f>
        <v>--</v>
      </c>
      <c r="E528" s="2" t="str">
        <f>IF((ISNUMBER(U$28)),U$10,"--")</f>
        <v>--</v>
      </c>
    </row>
    <row r="529" spans="2:5" x14ac:dyDescent="0.2">
      <c r="C529" s="2" t="str">
        <f>IF((ISNUMBER(V$28)),V$28,"--")</f>
        <v>--</v>
      </c>
      <c r="D529" s="2" t="str">
        <f>IF((ISNUMBER(V$28)),$C$28,"--")</f>
        <v>--</v>
      </c>
      <c r="E529" s="2" t="str">
        <f>IF((ISNUMBER(V$28)),V$10,"--")</f>
        <v>--</v>
      </c>
    </row>
    <row r="530" spans="2:5" x14ac:dyDescent="0.2">
      <c r="C530" s="2" t="str">
        <f>IF((ISNUMBER(W$28)),W$28,"--")</f>
        <v>--</v>
      </c>
      <c r="D530" s="2" t="str">
        <f>IF((ISNUMBER(W$28)),$C$28,"--")</f>
        <v>--</v>
      </c>
      <c r="E530" s="2" t="str">
        <f>IF((ISNUMBER(W$28)),W$10,"--")</f>
        <v>--</v>
      </c>
    </row>
    <row r="531" spans="2:5" x14ac:dyDescent="0.2">
      <c r="C531" s="2" t="str">
        <f>IF((ISNUMBER(X$28)),X$28,"--")</f>
        <v>--</v>
      </c>
      <c r="D531" s="2" t="str">
        <f>IF((ISNUMBER(X$28)),$C$28,"--")</f>
        <v>--</v>
      </c>
      <c r="E531" s="2" t="str">
        <f>IF((ISNUMBER(X$28)),X$10,"--")</f>
        <v>--</v>
      </c>
    </row>
    <row r="532" spans="2:5" x14ac:dyDescent="0.2">
      <c r="C532" s="2" t="str">
        <f>IF((ISNUMBER(Y$28)),Y$28,"--")</f>
        <v>--</v>
      </c>
      <c r="D532" s="2" t="str">
        <f>IF((ISNUMBER(Y$28)),$C$28,"--")</f>
        <v>--</v>
      </c>
      <c r="E532" s="2" t="str">
        <f>IF((ISNUMBER(Y$28)),Y$10,"--")</f>
        <v>--</v>
      </c>
    </row>
    <row r="533" spans="2:5" x14ac:dyDescent="0.2">
      <c r="C533" s="2" t="str">
        <f>IF((ISNUMBER(Z$28)),Z$28,"--")</f>
        <v>--</v>
      </c>
      <c r="D533" s="2" t="str">
        <f>IF((ISNUMBER(Z$28)),$C$28,"--")</f>
        <v>--</v>
      </c>
      <c r="E533" s="2" t="str">
        <f>IF((ISNUMBER(Z$28)),Z$10,"--")</f>
        <v>--</v>
      </c>
    </row>
    <row r="534" spans="2:5" x14ac:dyDescent="0.2">
      <c r="C534" s="2" t="str">
        <f>IF((ISNUMBER(AA$28)),AA$28,"--")</f>
        <v>--</v>
      </c>
      <c r="D534" s="2" t="str">
        <f>IF((ISNUMBER(AA$28)),$C$28,"--")</f>
        <v>--</v>
      </c>
      <c r="E534" s="2" t="str">
        <f>IF((ISNUMBER(AA$28)),AA$10,"--")</f>
        <v>--</v>
      </c>
    </row>
    <row r="535" spans="2:5" x14ac:dyDescent="0.2">
      <c r="B535">
        <v>19</v>
      </c>
      <c r="C535" s="2" t="str">
        <f>IF((ISNUMBER(D$29)),D$29,"--")</f>
        <v>--</v>
      </c>
      <c r="D535" s="2" t="str">
        <f>IF((ISNUMBER(D$29)),$C$29,"--")</f>
        <v>--</v>
      </c>
      <c r="E535" s="2" t="str">
        <f>IF((ISNUMBER(D$29)),D$10,"--")</f>
        <v>--</v>
      </c>
    </row>
    <row r="536" spans="2:5" x14ac:dyDescent="0.2">
      <c r="C536" s="2" t="str">
        <f>IF((ISNUMBER(E$29)),E$29,"--")</f>
        <v>--</v>
      </c>
      <c r="D536" s="2" t="str">
        <f>IF((ISNUMBER(E$29)),$C$29,"--")</f>
        <v>--</v>
      </c>
      <c r="E536" s="2" t="str">
        <f>IF((ISNUMBER(E$29)),E$10,"--")</f>
        <v>--</v>
      </c>
    </row>
    <row r="537" spans="2:5" x14ac:dyDescent="0.2">
      <c r="C537" s="2" t="str">
        <f>IF((ISNUMBER(F$29)),F$29,"--")</f>
        <v>--</v>
      </c>
      <c r="D537" s="2" t="str">
        <f>IF((ISNUMBER(F$29)),$C$29,"--")</f>
        <v>--</v>
      </c>
      <c r="E537" s="2" t="str">
        <f>IF((ISNUMBER(F$29)),F$10,"--")</f>
        <v>--</v>
      </c>
    </row>
    <row r="538" spans="2:5" x14ac:dyDescent="0.2">
      <c r="C538" s="2" t="str">
        <f>IF((ISNUMBER(G$29)),G$29,"--")</f>
        <v>--</v>
      </c>
      <c r="D538" s="2" t="str">
        <f>IF((ISNUMBER(G$29)),$C$29,"--")</f>
        <v>--</v>
      </c>
      <c r="E538" s="2" t="str">
        <f>IF((ISNUMBER(G$29)),G$10,"--")</f>
        <v>--</v>
      </c>
    </row>
    <row r="539" spans="2:5" x14ac:dyDescent="0.2">
      <c r="C539" s="2" t="str">
        <f>IF((ISNUMBER(H$29)),H$29,"--")</f>
        <v>--</v>
      </c>
      <c r="D539" s="2" t="str">
        <f>IF((ISNUMBER(H$29)),$C$29,"--")</f>
        <v>--</v>
      </c>
      <c r="E539" s="2" t="str">
        <f>IF((ISNUMBER(H$29)),H$10,"--")</f>
        <v>--</v>
      </c>
    </row>
    <row r="540" spans="2:5" x14ac:dyDescent="0.2">
      <c r="C540" s="2" t="str">
        <f>IF((ISNUMBER(I$29)),I$29,"--")</f>
        <v>--</v>
      </c>
      <c r="D540" s="2" t="str">
        <f>IF((ISNUMBER(I$29)),$C$29,"--")</f>
        <v>--</v>
      </c>
      <c r="E540" s="2" t="str">
        <f>IF((ISNUMBER(I$29)),I$10,"--")</f>
        <v>--</v>
      </c>
    </row>
    <row r="541" spans="2:5" x14ac:dyDescent="0.2">
      <c r="C541" s="2" t="str">
        <f>IF((ISNUMBER(J$29)),J$29,"--")</f>
        <v>--</v>
      </c>
      <c r="D541" s="2" t="str">
        <f>IF((ISNUMBER(J$29)),$C$29,"--")</f>
        <v>--</v>
      </c>
      <c r="E541" s="2" t="str">
        <f>IF((ISNUMBER(J$29)),J$10,"--")</f>
        <v>--</v>
      </c>
    </row>
    <row r="542" spans="2:5" x14ac:dyDescent="0.2">
      <c r="C542" s="2" t="str">
        <f>IF((ISNUMBER(K$29)),K$29,"--")</f>
        <v>--</v>
      </c>
      <c r="D542" s="2" t="str">
        <f>IF((ISNUMBER(K$29)),$C$29,"--")</f>
        <v>--</v>
      </c>
      <c r="E542" s="2" t="str">
        <f>IF((ISNUMBER(K$29)),K$10,"--")</f>
        <v>--</v>
      </c>
    </row>
    <row r="543" spans="2:5" x14ac:dyDescent="0.2">
      <c r="C543" s="2" t="str">
        <f>IF((ISNUMBER(L$29)),L$29,"--")</f>
        <v>--</v>
      </c>
      <c r="D543" s="2" t="str">
        <f>IF((ISNUMBER(L$29)),$C$29,"--")</f>
        <v>--</v>
      </c>
      <c r="E543" s="2" t="str">
        <f>IF((ISNUMBER(L$29)),L$10,"--")</f>
        <v>--</v>
      </c>
    </row>
    <row r="544" spans="2:5" x14ac:dyDescent="0.2">
      <c r="C544" s="2" t="str">
        <f>IF((ISNUMBER(M$29)),M$29,"--")</f>
        <v>--</v>
      </c>
      <c r="D544" s="2" t="str">
        <f>IF((ISNUMBER(M$29)),$C$29,"--")</f>
        <v>--</v>
      </c>
      <c r="E544" s="2" t="str">
        <f>IF((ISNUMBER(M$29)),M$10,"--")</f>
        <v>--</v>
      </c>
    </row>
    <row r="545" spans="2:5" x14ac:dyDescent="0.2">
      <c r="C545" s="2" t="str">
        <f>IF((ISNUMBER(N$29)),N$29,"--")</f>
        <v>--</v>
      </c>
      <c r="D545" s="2" t="str">
        <f>IF((ISNUMBER(N$29)),$C$29,"--")</f>
        <v>--</v>
      </c>
      <c r="E545" s="2" t="str">
        <f>IF((ISNUMBER(N$29)),N$10,"--")</f>
        <v>--</v>
      </c>
    </row>
    <row r="546" spans="2:5" x14ac:dyDescent="0.2">
      <c r="C546" s="2" t="str">
        <f>IF((ISNUMBER(O$29)),O$29,"--")</f>
        <v>--</v>
      </c>
      <c r="D546" s="2" t="str">
        <f>IF((ISNUMBER(O$29)),$C$29,"--")</f>
        <v>--</v>
      </c>
      <c r="E546" s="2" t="str">
        <f>IF((ISNUMBER(O$29)),O$10,"--")</f>
        <v>--</v>
      </c>
    </row>
    <row r="547" spans="2:5" x14ac:dyDescent="0.2">
      <c r="C547" s="2" t="str">
        <f>IF((ISNUMBER(P$29)),P$29,"--")</f>
        <v>--</v>
      </c>
      <c r="D547" s="2" t="str">
        <f>IF((ISNUMBER(P$29)),$C$29,"--")</f>
        <v>--</v>
      </c>
      <c r="E547" s="2" t="str">
        <f>IF((ISNUMBER(P$29)),P$10,"--")</f>
        <v>--</v>
      </c>
    </row>
    <row r="548" spans="2:5" x14ac:dyDescent="0.2">
      <c r="C548" s="2" t="str">
        <f>IF((ISNUMBER(Q$29)),Q$29,"--")</f>
        <v>--</v>
      </c>
      <c r="D548" s="2" t="str">
        <f>IF((ISNUMBER(Q$29)),$C$29,"--")</f>
        <v>--</v>
      </c>
      <c r="E548" s="2" t="str">
        <f>IF((ISNUMBER(Q$29)),Q$10,"--")</f>
        <v>--</v>
      </c>
    </row>
    <row r="549" spans="2:5" x14ac:dyDescent="0.2">
      <c r="C549" s="2" t="str">
        <f>IF((ISNUMBER(R$29)),R$29,"--")</f>
        <v>--</v>
      </c>
      <c r="D549" s="2" t="str">
        <f>IF((ISNUMBER(R$29)),$C$29,"--")</f>
        <v>--</v>
      </c>
      <c r="E549" s="2" t="str">
        <f>IF((ISNUMBER(R$29)),R$10,"--")</f>
        <v>--</v>
      </c>
    </row>
    <row r="550" spans="2:5" x14ac:dyDescent="0.2">
      <c r="C550" s="2" t="str">
        <f>IF((ISNUMBER(S$29)),S$29,"--")</f>
        <v>--</v>
      </c>
      <c r="D550" s="2" t="str">
        <f>IF((ISNUMBER(S$29)),$C$29,"--")</f>
        <v>--</v>
      </c>
      <c r="E550" s="2" t="str">
        <f>IF((ISNUMBER(S$29)),S$10,"--")</f>
        <v>--</v>
      </c>
    </row>
    <row r="551" spans="2:5" x14ac:dyDescent="0.2">
      <c r="C551" s="2" t="str">
        <f>IF((ISNUMBER(T$29)),T$29,"--")</f>
        <v>--</v>
      </c>
      <c r="D551" s="2" t="str">
        <f>IF((ISNUMBER(T$29)),$C$29,"--")</f>
        <v>--</v>
      </c>
      <c r="E551" s="2" t="str">
        <f>IF((ISNUMBER(T$29)),T$10,"--")</f>
        <v>--</v>
      </c>
    </row>
    <row r="552" spans="2:5" x14ac:dyDescent="0.2">
      <c r="C552" s="2" t="str">
        <f>IF((ISNUMBER(U$29)),U$29,"--")</f>
        <v>--</v>
      </c>
      <c r="D552" s="2" t="str">
        <f>IF((ISNUMBER(U$29)),$C$29,"--")</f>
        <v>--</v>
      </c>
      <c r="E552" s="2" t="str">
        <f>IF((ISNUMBER(U$29)),U$10,"--")</f>
        <v>--</v>
      </c>
    </row>
    <row r="553" spans="2:5" x14ac:dyDescent="0.2">
      <c r="C553" s="2" t="str">
        <f>IF((ISNUMBER(V$29)),V$29,"--")</f>
        <v>--</v>
      </c>
      <c r="D553" s="2" t="str">
        <f>IF((ISNUMBER(V$29)),$C$29,"--")</f>
        <v>--</v>
      </c>
      <c r="E553" s="2" t="str">
        <f>IF((ISNUMBER(V$29)),V$10,"--")</f>
        <v>--</v>
      </c>
    </row>
    <row r="554" spans="2:5" x14ac:dyDescent="0.2">
      <c r="C554" s="2" t="str">
        <f>IF((ISNUMBER(W$29)),W$29,"--")</f>
        <v>--</v>
      </c>
      <c r="D554" s="2" t="str">
        <f>IF((ISNUMBER(W$29)),$C$29,"--")</f>
        <v>--</v>
      </c>
      <c r="E554" s="2" t="str">
        <f>IF((ISNUMBER(W$29)),W$10,"--")</f>
        <v>--</v>
      </c>
    </row>
    <row r="555" spans="2:5" x14ac:dyDescent="0.2">
      <c r="C555" s="2" t="str">
        <f>IF((ISNUMBER(X$29)),X$29,"--")</f>
        <v>--</v>
      </c>
      <c r="D555" s="2" t="str">
        <f>IF((ISNUMBER(X$29)),$C$29,"--")</f>
        <v>--</v>
      </c>
      <c r="E555" s="2" t="str">
        <f>IF((ISNUMBER(X$29)),X$10,"--")</f>
        <v>--</v>
      </c>
    </row>
    <row r="556" spans="2:5" x14ac:dyDescent="0.2">
      <c r="C556" s="2" t="str">
        <f>IF((ISNUMBER(Y$29)),Y$29,"--")</f>
        <v>--</v>
      </c>
      <c r="D556" s="2" t="str">
        <f>IF((ISNUMBER(Y$29)),$C$29,"--")</f>
        <v>--</v>
      </c>
      <c r="E556" s="2" t="str">
        <f>IF((ISNUMBER(Y$29)),Y$10,"--")</f>
        <v>--</v>
      </c>
    </row>
    <row r="557" spans="2:5" x14ac:dyDescent="0.2">
      <c r="C557" s="2" t="str">
        <f>IF((ISNUMBER(Z$29)),Z$29,"--")</f>
        <v>--</v>
      </c>
      <c r="D557" s="2" t="str">
        <f>IF((ISNUMBER(Z$29)),$C$29,"--")</f>
        <v>--</v>
      </c>
      <c r="E557" s="2" t="str">
        <f>IF((ISNUMBER(Z$29)),Z$10,"--")</f>
        <v>--</v>
      </c>
    </row>
    <row r="558" spans="2:5" x14ac:dyDescent="0.2">
      <c r="C558" s="2" t="str">
        <f>IF((ISNUMBER(AA$29)),AA$29,"--")</f>
        <v>--</v>
      </c>
      <c r="D558" s="2" t="str">
        <f>IF((ISNUMBER(AA$29)),$C$29,"--")</f>
        <v>--</v>
      </c>
      <c r="E558" s="2" t="str">
        <f>IF((ISNUMBER(AA$29)),AA$10,"--")</f>
        <v>--</v>
      </c>
    </row>
    <row r="559" spans="2:5" x14ac:dyDescent="0.2">
      <c r="B559">
        <v>20</v>
      </c>
      <c r="C559" s="2" t="str">
        <f>IF((ISNUMBER(D$30)),D$30,"--")</f>
        <v>--</v>
      </c>
      <c r="D559" s="2" t="str">
        <f>IF((ISNUMBER(D$30)),$C$30,"--")</f>
        <v>--</v>
      </c>
      <c r="E559" s="2" t="str">
        <f>IF((ISNUMBER(D$30)),D$10,"--")</f>
        <v>--</v>
      </c>
    </row>
    <row r="560" spans="2:5" x14ac:dyDescent="0.2">
      <c r="C560" s="2" t="str">
        <f>IF((ISNUMBER(E$30)),E$30,"--")</f>
        <v>--</v>
      </c>
      <c r="D560" s="2" t="str">
        <f>IF((ISNUMBER(E$30)),$C$30,"--")</f>
        <v>--</v>
      </c>
      <c r="E560" s="2" t="str">
        <f>IF((ISNUMBER(E$30)),E$10,"--")</f>
        <v>--</v>
      </c>
    </row>
    <row r="561" spans="3:5" x14ac:dyDescent="0.2">
      <c r="C561" s="2" t="str">
        <f>IF((ISNUMBER(F$30)),F$30,"--")</f>
        <v>--</v>
      </c>
      <c r="D561" s="2" t="str">
        <f>IF((ISNUMBER(F$30)),$C$30,"--")</f>
        <v>--</v>
      </c>
      <c r="E561" s="2" t="str">
        <f>IF((ISNUMBER(F$30)),F$10,"--")</f>
        <v>--</v>
      </c>
    </row>
    <row r="562" spans="3:5" x14ac:dyDescent="0.2">
      <c r="C562" s="2" t="str">
        <f>IF((ISNUMBER(G$30)),G$30,"--")</f>
        <v>--</v>
      </c>
      <c r="D562" s="2" t="str">
        <f>IF((ISNUMBER(G$30)),$C$30,"--")</f>
        <v>--</v>
      </c>
      <c r="E562" s="2" t="str">
        <f>IF((ISNUMBER(G$30)),G$10,"--")</f>
        <v>--</v>
      </c>
    </row>
    <row r="563" spans="3:5" x14ac:dyDescent="0.2">
      <c r="C563" s="2" t="str">
        <f>IF((ISNUMBER(H$30)),H$30,"--")</f>
        <v>--</v>
      </c>
      <c r="D563" s="2" t="str">
        <f>IF((ISNUMBER(H$30)),$C$30,"--")</f>
        <v>--</v>
      </c>
      <c r="E563" s="2" t="str">
        <f>IF((ISNUMBER(H$30)),H$10,"--")</f>
        <v>--</v>
      </c>
    </row>
    <row r="564" spans="3:5" x14ac:dyDescent="0.2">
      <c r="C564" s="2" t="str">
        <f>IF((ISNUMBER(I$30)),I$30,"--")</f>
        <v>--</v>
      </c>
      <c r="D564" s="2" t="str">
        <f>IF((ISNUMBER(I$30)),$C$30,"--")</f>
        <v>--</v>
      </c>
      <c r="E564" s="2" t="str">
        <f>IF((ISNUMBER(I$30)),I$10,"--")</f>
        <v>--</v>
      </c>
    </row>
    <row r="565" spans="3:5" x14ac:dyDescent="0.2">
      <c r="C565" s="2" t="str">
        <f>IF((ISNUMBER(J$30)),J$30,"--")</f>
        <v>--</v>
      </c>
      <c r="D565" s="2" t="str">
        <f>IF((ISNUMBER(J$30)),$C$30,"--")</f>
        <v>--</v>
      </c>
      <c r="E565" s="2" t="str">
        <f>IF((ISNUMBER(J$30)),J$10,"--")</f>
        <v>--</v>
      </c>
    </row>
    <row r="566" spans="3:5" x14ac:dyDescent="0.2">
      <c r="C566" s="2" t="str">
        <f>IF((ISNUMBER(K$30)),K$30,"--")</f>
        <v>--</v>
      </c>
      <c r="D566" s="2" t="str">
        <f>IF((ISNUMBER(K$30)),$C$30,"--")</f>
        <v>--</v>
      </c>
      <c r="E566" s="2" t="str">
        <f>IF((ISNUMBER(K$30)),K$10,"--")</f>
        <v>--</v>
      </c>
    </row>
    <row r="567" spans="3:5" x14ac:dyDescent="0.2">
      <c r="C567" s="2" t="str">
        <f>IF((ISNUMBER(L$30)),L$30,"--")</f>
        <v>--</v>
      </c>
      <c r="D567" s="2" t="str">
        <f>IF((ISNUMBER(L$30)),$C$30,"--")</f>
        <v>--</v>
      </c>
      <c r="E567" s="2" t="str">
        <f>IF((ISNUMBER(L$30)),L$10,"--")</f>
        <v>--</v>
      </c>
    </row>
    <row r="568" spans="3:5" x14ac:dyDescent="0.2">
      <c r="C568" s="2" t="str">
        <f>IF((ISNUMBER(M$30)),M$30,"--")</f>
        <v>--</v>
      </c>
      <c r="D568" s="2" t="str">
        <f>IF((ISNUMBER(M$30)),$C$30,"--")</f>
        <v>--</v>
      </c>
      <c r="E568" s="2" t="str">
        <f>IF((ISNUMBER(M$30)),M$10,"--")</f>
        <v>--</v>
      </c>
    </row>
    <row r="569" spans="3:5" x14ac:dyDescent="0.2">
      <c r="C569" s="2" t="str">
        <f>IF((ISNUMBER(N$30)),N$30,"--")</f>
        <v>--</v>
      </c>
      <c r="D569" s="2" t="str">
        <f>IF((ISNUMBER(N$30)),$C$30,"--")</f>
        <v>--</v>
      </c>
      <c r="E569" s="2" t="str">
        <f>IF((ISNUMBER(N$30)),N$10,"--")</f>
        <v>--</v>
      </c>
    </row>
    <row r="570" spans="3:5" x14ac:dyDescent="0.2">
      <c r="C570" s="2" t="str">
        <f>IF((ISNUMBER(O$30)),O$30,"--")</f>
        <v>--</v>
      </c>
      <c r="D570" s="2" t="str">
        <f>IF((ISNUMBER(O$30)),$C$30,"--")</f>
        <v>--</v>
      </c>
      <c r="E570" s="2" t="str">
        <f>IF((ISNUMBER(O$30)),O$10,"--")</f>
        <v>--</v>
      </c>
    </row>
    <row r="571" spans="3:5" x14ac:dyDescent="0.2">
      <c r="C571" s="2" t="str">
        <f>IF((ISNUMBER(P$30)),P$30,"--")</f>
        <v>--</v>
      </c>
      <c r="D571" s="2" t="str">
        <f>IF((ISNUMBER(P$30)),$C$30,"--")</f>
        <v>--</v>
      </c>
      <c r="E571" s="2" t="str">
        <f>IF((ISNUMBER(P$30)),P$10,"--")</f>
        <v>--</v>
      </c>
    </row>
    <row r="572" spans="3:5" x14ac:dyDescent="0.2">
      <c r="C572" s="2" t="str">
        <f>IF((ISNUMBER(Q$30)),Q$30,"--")</f>
        <v>--</v>
      </c>
      <c r="D572" s="2" t="str">
        <f>IF((ISNUMBER(Q$30)),$C$30,"--")</f>
        <v>--</v>
      </c>
      <c r="E572" s="2" t="str">
        <f>IF((ISNUMBER(Q$30)),Q$10,"--")</f>
        <v>--</v>
      </c>
    </row>
    <row r="573" spans="3:5" x14ac:dyDescent="0.2">
      <c r="C573" s="2" t="str">
        <f>IF((ISNUMBER(R$30)),R$30,"--")</f>
        <v>--</v>
      </c>
      <c r="D573" s="2" t="str">
        <f>IF((ISNUMBER(R$30)),$C$30,"--")</f>
        <v>--</v>
      </c>
      <c r="E573" s="2" t="str">
        <f>IF((ISNUMBER(R$30)),R$10,"--")</f>
        <v>--</v>
      </c>
    </row>
    <row r="574" spans="3:5" x14ac:dyDescent="0.2">
      <c r="C574" s="2" t="str">
        <f>IF((ISNUMBER(S$30)),S$30,"--")</f>
        <v>--</v>
      </c>
      <c r="D574" s="2" t="str">
        <f>IF((ISNUMBER(S$30)),$C$30,"--")</f>
        <v>--</v>
      </c>
      <c r="E574" s="2" t="str">
        <f>IF((ISNUMBER(S$30)),S$10,"--")</f>
        <v>--</v>
      </c>
    </row>
    <row r="575" spans="3:5" x14ac:dyDescent="0.2">
      <c r="C575" s="2" t="str">
        <f>IF((ISNUMBER(T$30)),T$30,"--")</f>
        <v>--</v>
      </c>
      <c r="D575" s="2" t="str">
        <f>IF((ISNUMBER(T$30)),$C$30,"--")</f>
        <v>--</v>
      </c>
      <c r="E575" s="2" t="str">
        <f>IF((ISNUMBER(T$30)),T$10,"--")</f>
        <v>--</v>
      </c>
    </row>
    <row r="576" spans="3:5" x14ac:dyDescent="0.2">
      <c r="C576" s="2" t="str">
        <f>IF((ISNUMBER(U$30)),U$30,"--")</f>
        <v>--</v>
      </c>
      <c r="D576" s="2" t="str">
        <f>IF((ISNUMBER(U$30)),$C$30,"--")</f>
        <v>--</v>
      </c>
      <c r="E576" s="2" t="str">
        <f>IF((ISNUMBER(U$30)),U$10,"--")</f>
        <v>--</v>
      </c>
    </row>
    <row r="577" spans="2:5" x14ac:dyDescent="0.2">
      <c r="C577" s="2" t="str">
        <f>IF((ISNUMBER(V$30)),V$30,"--")</f>
        <v>--</v>
      </c>
      <c r="D577" s="2" t="str">
        <f>IF((ISNUMBER(V$30)),$C$30,"--")</f>
        <v>--</v>
      </c>
      <c r="E577" s="2" t="str">
        <f>IF((ISNUMBER(V$30)),V$10,"--")</f>
        <v>--</v>
      </c>
    </row>
    <row r="578" spans="2:5" x14ac:dyDescent="0.2">
      <c r="C578" s="2" t="str">
        <f>IF((ISNUMBER(W$30)),W$30,"--")</f>
        <v>--</v>
      </c>
      <c r="D578" s="2" t="str">
        <f>IF((ISNUMBER(W$30)),$C$30,"--")</f>
        <v>--</v>
      </c>
      <c r="E578" s="2" t="str">
        <f>IF((ISNUMBER(W$30)),W$10,"--")</f>
        <v>--</v>
      </c>
    </row>
    <row r="579" spans="2:5" x14ac:dyDescent="0.2">
      <c r="C579" s="2" t="str">
        <f>IF((ISNUMBER(X$30)),X$30,"--")</f>
        <v>--</v>
      </c>
      <c r="D579" s="2" t="str">
        <f>IF((ISNUMBER(X$30)),$C$30,"--")</f>
        <v>--</v>
      </c>
      <c r="E579" s="2" t="str">
        <f>IF((ISNUMBER(X$30)),X$10,"--")</f>
        <v>--</v>
      </c>
    </row>
    <row r="580" spans="2:5" x14ac:dyDescent="0.2">
      <c r="C580" s="2" t="str">
        <f>IF((ISNUMBER(Y$30)),Y$30,"--")</f>
        <v>--</v>
      </c>
      <c r="D580" s="2" t="str">
        <f>IF((ISNUMBER(Y$30)),$C$30,"--")</f>
        <v>--</v>
      </c>
      <c r="E580" s="2" t="str">
        <f>IF((ISNUMBER(Y$30)),Y$10,"--")</f>
        <v>--</v>
      </c>
    </row>
    <row r="581" spans="2:5" x14ac:dyDescent="0.2">
      <c r="C581" s="2" t="str">
        <f>IF((ISNUMBER(Z$30)),Z$30,"--")</f>
        <v>--</v>
      </c>
      <c r="D581" s="2" t="str">
        <f>IF((ISNUMBER(Z$30)),$C$30,"--")</f>
        <v>--</v>
      </c>
      <c r="E581" s="2" t="str">
        <f>IF((ISNUMBER(Z$30)),Z$10,"--")</f>
        <v>--</v>
      </c>
    </row>
    <row r="582" spans="2:5" x14ac:dyDescent="0.2">
      <c r="C582" s="2" t="str">
        <f>IF((ISNUMBER(AA$30)),AA$30,"--")</f>
        <v>--</v>
      </c>
      <c r="D582" s="2" t="str">
        <f>IF((ISNUMBER(AA$30)),$C$30,"--")</f>
        <v>--</v>
      </c>
      <c r="E582" s="2" t="str">
        <f>IF((ISNUMBER(AA$30)),AA$10,"--")</f>
        <v>--</v>
      </c>
    </row>
    <row r="583" spans="2:5" x14ac:dyDescent="0.2">
      <c r="B583">
        <v>21</v>
      </c>
      <c r="C583" s="2" t="str">
        <f>IF((ISNUMBER(D$31)),D$31,"--")</f>
        <v>--</v>
      </c>
      <c r="D583" s="2" t="str">
        <f>IF((ISNUMBER(D$31)),$C$31,"--")</f>
        <v>--</v>
      </c>
      <c r="E583" s="2" t="str">
        <f>IF((ISNUMBER(D$31)),D$10,"--")</f>
        <v>--</v>
      </c>
    </row>
    <row r="584" spans="2:5" x14ac:dyDescent="0.2">
      <c r="C584" s="2" t="str">
        <f>IF((ISNUMBER(E$31)),E$31,"--")</f>
        <v>--</v>
      </c>
      <c r="D584" s="2" t="str">
        <f>IF((ISNUMBER(E$31)),$C$31,"--")</f>
        <v>--</v>
      </c>
      <c r="E584" s="2" t="str">
        <f>IF((ISNUMBER(E$31)),E$10,"--")</f>
        <v>--</v>
      </c>
    </row>
    <row r="585" spans="2:5" x14ac:dyDescent="0.2">
      <c r="C585" s="2" t="str">
        <f>IF((ISNUMBER(F$31)),F$31,"--")</f>
        <v>--</v>
      </c>
      <c r="D585" s="2" t="str">
        <f>IF((ISNUMBER(F$31)),$C$31,"--")</f>
        <v>--</v>
      </c>
      <c r="E585" s="2" t="str">
        <f>IF((ISNUMBER(F$31)),F$10,"--")</f>
        <v>--</v>
      </c>
    </row>
    <row r="586" spans="2:5" x14ac:dyDescent="0.2">
      <c r="C586" s="2" t="str">
        <f>IF((ISNUMBER(G$31)),G$31,"--")</f>
        <v>--</v>
      </c>
      <c r="D586" s="2" t="str">
        <f>IF((ISNUMBER(G$31)),$C$31,"--")</f>
        <v>--</v>
      </c>
      <c r="E586" s="2" t="str">
        <f>IF((ISNUMBER(G$31)),G$10,"--")</f>
        <v>--</v>
      </c>
    </row>
    <row r="587" spans="2:5" x14ac:dyDescent="0.2">
      <c r="C587" s="2" t="str">
        <f>IF((ISNUMBER(H$31)),H$31,"--")</f>
        <v>--</v>
      </c>
      <c r="D587" s="2" t="str">
        <f>IF((ISNUMBER(H$31)),$C$31,"--")</f>
        <v>--</v>
      </c>
      <c r="E587" s="2" t="str">
        <f>IF((ISNUMBER(H$31)),H$10,"--")</f>
        <v>--</v>
      </c>
    </row>
    <row r="588" spans="2:5" x14ac:dyDescent="0.2">
      <c r="C588" s="2" t="str">
        <f>IF((ISNUMBER(I$31)),I$31,"--")</f>
        <v>--</v>
      </c>
      <c r="D588" s="2" t="str">
        <f>IF((ISNUMBER(I$31)),$C$31,"--")</f>
        <v>--</v>
      </c>
      <c r="E588" s="2" t="str">
        <f>IF((ISNUMBER(I$31)),I$10,"--")</f>
        <v>--</v>
      </c>
    </row>
    <row r="589" spans="2:5" x14ac:dyDescent="0.2">
      <c r="C589" s="2" t="str">
        <f>IF((ISNUMBER(J$31)),J$31,"--")</f>
        <v>--</v>
      </c>
      <c r="D589" s="2" t="str">
        <f>IF((ISNUMBER(J$31)),$C$31,"--")</f>
        <v>--</v>
      </c>
      <c r="E589" s="2" t="str">
        <f>IF((ISNUMBER(J$31)),J$10,"--")</f>
        <v>--</v>
      </c>
    </row>
    <row r="590" spans="2:5" x14ac:dyDescent="0.2">
      <c r="C590" s="2" t="str">
        <f>IF((ISNUMBER(K$31)),K$31,"--")</f>
        <v>--</v>
      </c>
      <c r="D590" s="2" t="str">
        <f>IF((ISNUMBER(K$31)),$C$31,"--")</f>
        <v>--</v>
      </c>
      <c r="E590" s="2" t="str">
        <f>IF((ISNUMBER(K$31)),K$10,"--")</f>
        <v>--</v>
      </c>
    </row>
    <row r="591" spans="2:5" x14ac:dyDescent="0.2">
      <c r="C591" s="2" t="str">
        <f>IF((ISNUMBER(L$31)),L$31,"--")</f>
        <v>--</v>
      </c>
      <c r="D591" s="2" t="str">
        <f>IF((ISNUMBER(L$31)),$C$31,"--")</f>
        <v>--</v>
      </c>
      <c r="E591" s="2" t="str">
        <f>IF((ISNUMBER(L$31)),L$10,"--")</f>
        <v>--</v>
      </c>
    </row>
    <row r="592" spans="2:5" x14ac:dyDescent="0.2">
      <c r="C592" s="2" t="str">
        <f>IF((ISNUMBER(M$31)),M$31,"--")</f>
        <v>--</v>
      </c>
      <c r="D592" s="2" t="str">
        <f>IF((ISNUMBER(M$31)),$C$31,"--")</f>
        <v>--</v>
      </c>
      <c r="E592" s="2" t="str">
        <f>IF((ISNUMBER(M$31)),M$10,"--")</f>
        <v>--</v>
      </c>
    </row>
    <row r="593" spans="2:5" x14ac:dyDescent="0.2">
      <c r="C593" s="2" t="str">
        <f>IF((ISNUMBER(N$31)),N$31,"--")</f>
        <v>--</v>
      </c>
      <c r="D593" s="2" t="str">
        <f>IF((ISNUMBER(N$31)),$C$31,"--")</f>
        <v>--</v>
      </c>
      <c r="E593" s="2" t="str">
        <f>IF((ISNUMBER(N$31)),N$10,"--")</f>
        <v>--</v>
      </c>
    </row>
    <row r="594" spans="2:5" x14ac:dyDescent="0.2">
      <c r="C594" s="2" t="str">
        <f>IF((ISNUMBER(O$31)),O$31,"--")</f>
        <v>--</v>
      </c>
      <c r="D594" s="2" t="str">
        <f>IF((ISNUMBER(O$31)),$C$31,"--")</f>
        <v>--</v>
      </c>
      <c r="E594" s="2" t="str">
        <f>IF((ISNUMBER(O$31)),O$10,"--")</f>
        <v>--</v>
      </c>
    </row>
    <row r="595" spans="2:5" x14ac:dyDescent="0.2">
      <c r="C595" s="2" t="str">
        <f>IF((ISNUMBER(P$31)),P$31,"--")</f>
        <v>--</v>
      </c>
      <c r="D595" s="2" t="str">
        <f>IF((ISNUMBER(P$31)),$C$31,"--")</f>
        <v>--</v>
      </c>
      <c r="E595" s="2" t="str">
        <f>IF((ISNUMBER(P$31)),P$10,"--")</f>
        <v>--</v>
      </c>
    </row>
    <row r="596" spans="2:5" x14ac:dyDescent="0.2">
      <c r="C596" s="2" t="str">
        <f>IF((ISNUMBER(Q$31)),Q$31,"--")</f>
        <v>--</v>
      </c>
      <c r="D596" s="2" t="str">
        <f>IF((ISNUMBER(Q$31)),$C$31,"--")</f>
        <v>--</v>
      </c>
      <c r="E596" s="2" t="str">
        <f>IF((ISNUMBER(Q$31)),Q$10,"--")</f>
        <v>--</v>
      </c>
    </row>
    <row r="597" spans="2:5" x14ac:dyDescent="0.2">
      <c r="C597" s="2" t="str">
        <f>IF((ISNUMBER(R$31)),R$31,"--")</f>
        <v>--</v>
      </c>
      <c r="D597" s="2" t="str">
        <f>IF((ISNUMBER(R$31)),$C$31,"--")</f>
        <v>--</v>
      </c>
      <c r="E597" s="2" t="str">
        <f>IF((ISNUMBER(R$31)),R$10,"--")</f>
        <v>--</v>
      </c>
    </row>
    <row r="598" spans="2:5" x14ac:dyDescent="0.2">
      <c r="C598" s="2" t="str">
        <f>IF((ISNUMBER(S$31)),S$31,"--")</f>
        <v>--</v>
      </c>
      <c r="D598" s="2" t="str">
        <f>IF((ISNUMBER(S$31)),$C$31,"--")</f>
        <v>--</v>
      </c>
      <c r="E598" s="2" t="str">
        <f>IF((ISNUMBER(S$31)),S$10,"--")</f>
        <v>--</v>
      </c>
    </row>
    <row r="599" spans="2:5" x14ac:dyDescent="0.2">
      <c r="C599" s="2" t="str">
        <f>IF((ISNUMBER(T$31)),T$31,"--")</f>
        <v>--</v>
      </c>
      <c r="D599" s="2" t="str">
        <f>IF((ISNUMBER(T$31)),$C$31,"--")</f>
        <v>--</v>
      </c>
      <c r="E599" s="2" t="str">
        <f>IF((ISNUMBER(T$31)),T$10,"--")</f>
        <v>--</v>
      </c>
    </row>
    <row r="600" spans="2:5" x14ac:dyDescent="0.2">
      <c r="C600" s="2" t="str">
        <f>IF((ISNUMBER(U$31)),U$31,"--")</f>
        <v>--</v>
      </c>
      <c r="D600" s="2" t="str">
        <f>IF((ISNUMBER(U$31)),$C$31,"--")</f>
        <v>--</v>
      </c>
      <c r="E600" s="2" t="str">
        <f>IF((ISNUMBER(U$31)),U$10,"--")</f>
        <v>--</v>
      </c>
    </row>
    <row r="601" spans="2:5" x14ac:dyDescent="0.2">
      <c r="C601" s="2" t="str">
        <f>IF((ISNUMBER(V$31)),V$31,"--")</f>
        <v>--</v>
      </c>
      <c r="D601" s="2" t="str">
        <f>IF((ISNUMBER(V$31)),$C$31,"--")</f>
        <v>--</v>
      </c>
      <c r="E601" s="2" t="str">
        <f>IF((ISNUMBER(V$31)),V$10,"--")</f>
        <v>--</v>
      </c>
    </row>
    <row r="602" spans="2:5" x14ac:dyDescent="0.2">
      <c r="C602" s="2" t="str">
        <f>IF((ISNUMBER(W$31)),W$31,"--")</f>
        <v>--</v>
      </c>
      <c r="D602" s="2" t="str">
        <f>IF((ISNUMBER(W$31)),$C$31,"--")</f>
        <v>--</v>
      </c>
      <c r="E602" s="2" t="str">
        <f>IF((ISNUMBER(W$31)),W$10,"--")</f>
        <v>--</v>
      </c>
    </row>
    <row r="603" spans="2:5" x14ac:dyDescent="0.2">
      <c r="C603" s="2" t="str">
        <f>IF((ISNUMBER(X$31)),X$31,"--")</f>
        <v>--</v>
      </c>
      <c r="D603" s="2" t="str">
        <f>IF((ISNUMBER(X$31)),$C$31,"--")</f>
        <v>--</v>
      </c>
      <c r="E603" s="2" t="str">
        <f>IF((ISNUMBER(X$31)),X$10,"--")</f>
        <v>--</v>
      </c>
    </row>
    <row r="604" spans="2:5" x14ac:dyDescent="0.2">
      <c r="C604" s="2" t="str">
        <f>IF((ISNUMBER(Y$31)),Y$31,"--")</f>
        <v>--</v>
      </c>
      <c r="D604" s="2" t="str">
        <f>IF((ISNUMBER(Y$31)),$C$31,"--")</f>
        <v>--</v>
      </c>
      <c r="E604" s="2" t="str">
        <f>IF((ISNUMBER(Y$31)),Y$10,"--")</f>
        <v>--</v>
      </c>
    </row>
    <row r="605" spans="2:5" x14ac:dyDescent="0.2">
      <c r="C605" s="2" t="str">
        <f>IF((ISNUMBER(Z$31)),Z$31,"--")</f>
        <v>--</v>
      </c>
      <c r="D605" s="2" t="str">
        <f>IF((ISNUMBER(Z$31)),$C$31,"--")</f>
        <v>--</v>
      </c>
      <c r="E605" s="2" t="str">
        <f>IF((ISNUMBER(Z$31)),Z$10,"--")</f>
        <v>--</v>
      </c>
    </row>
    <row r="606" spans="2:5" x14ac:dyDescent="0.2">
      <c r="C606" s="2" t="str">
        <f>IF((ISNUMBER(AA$31)),AA$31,"--")</f>
        <v>--</v>
      </c>
      <c r="D606" s="2" t="str">
        <f>IF((ISNUMBER(AA$31)),$C$31,"--")</f>
        <v>--</v>
      </c>
      <c r="E606" s="2" t="str">
        <f>IF((ISNUMBER(AA$31)),AA$10,"--")</f>
        <v>--</v>
      </c>
    </row>
    <row r="607" spans="2:5" x14ac:dyDescent="0.2">
      <c r="B607">
        <v>22</v>
      </c>
      <c r="C607" s="2" t="str">
        <f>IF((ISNUMBER(D$32)),D$32,"--")</f>
        <v>--</v>
      </c>
      <c r="D607" s="2" t="str">
        <f>IF((ISNUMBER(D$32)),$C$32,"--")</f>
        <v>--</v>
      </c>
      <c r="E607" s="2" t="str">
        <f>IF((ISNUMBER(D$32)),D$10,"--")</f>
        <v>--</v>
      </c>
    </row>
    <row r="608" spans="2:5" x14ac:dyDescent="0.2">
      <c r="C608" s="2" t="str">
        <f>IF((ISNUMBER(E$32)),E$32,"--")</f>
        <v>--</v>
      </c>
      <c r="D608" s="2" t="str">
        <f>IF((ISNUMBER(E$32)),$C$32,"--")</f>
        <v>--</v>
      </c>
      <c r="E608" s="2" t="str">
        <f>IF((ISNUMBER(E$32)),E$10,"--")</f>
        <v>--</v>
      </c>
    </row>
    <row r="609" spans="3:5" x14ac:dyDescent="0.2">
      <c r="C609" s="2" t="str">
        <f>IF((ISNUMBER(F$32)),F$32,"--")</f>
        <v>--</v>
      </c>
      <c r="D609" s="2" t="str">
        <f>IF((ISNUMBER(F$32)),$C$32,"--")</f>
        <v>--</v>
      </c>
      <c r="E609" s="2" t="str">
        <f>IF((ISNUMBER(F$32)),F$10,"--")</f>
        <v>--</v>
      </c>
    </row>
    <row r="610" spans="3:5" x14ac:dyDescent="0.2">
      <c r="C610" s="2" t="str">
        <f>IF((ISNUMBER(G$32)),G$32,"--")</f>
        <v>--</v>
      </c>
      <c r="D610" s="2" t="str">
        <f>IF((ISNUMBER(G$32)),$C$32,"--")</f>
        <v>--</v>
      </c>
      <c r="E610" s="2" t="str">
        <f>IF((ISNUMBER(G$32)),G$10,"--")</f>
        <v>--</v>
      </c>
    </row>
    <row r="611" spans="3:5" x14ac:dyDescent="0.2">
      <c r="C611" s="2" t="str">
        <f>IF((ISNUMBER(H$32)),H$32,"--")</f>
        <v>--</v>
      </c>
      <c r="D611" s="2" t="str">
        <f>IF((ISNUMBER(H$32)),$C$32,"--")</f>
        <v>--</v>
      </c>
      <c r="E611" s="2" t="str">
        <f>IF((ISNUMBER(H$32)),H$10,"--")</f>
        <v>--</v>
      </c>
    </row>
    <row r="612" spans="3:5" x14ac:dyDescent="0.2">
      <c r="C612" s="2" t="str">
        <f>IF((ISNUMBER(I$32)),I$32,"--")</f>
        <v>--</v>
      </c>
      <c r="D612" s="2" t="str">
        <f>IF((ISNUMBER(I$32)),$C$32,"--")</f>
        <v>--</v>
      </c>
      <c r="E612" s="2" t="str">
        <f>IF((ISNUMBER(I$32)),I$10,"--")</f>
        <v>--</v>
      </c>
    </row>
    <row r="613" spans="3:5" x14ac:dyDescent="0.2">
      <c r="C613" s="2" t="str">
        <f>IF((ISNUMBER(J$32)),J$32,"--")</f>
        <v>--</v>
      </c>
      <c r="D613" s="2" t="str">
        <f>IF((ISNUMBER(J$32)),$C$32,"--")</f>
        <v>--</v>
      </c>
      <c r="E613" s="2" t="str">
        <f>IF((ISNUMBER(J$32)),J$10,"--")</f>
        <v>--</v>
      </c>
    </row>
    <row r="614" spans="3:5" x14ac:dyDescent="0.2">
      <c r="C614" s="2" t="str">
        <f>IF((ISNUMBER(K$32)),K$32,"--")</f>
        <v>--</v>
      </c>
      <c r="D614" s="2" t="str">
        <f>IF((ISNUMBER(K$32)),$C$32,"--")</f>
        <v>--</v>
      </c>
      <c r="E614" s="2" t="str">
        <f>IF((ISNUMBER(K$32)),K$10,"--")</f>
        <v>--</v>
      </c>
    </row>
    <row r="615" spans="3:5" x14ac:dyDescent="0.2">
      <c r="C615" s="2" t="str">
        <f>IF((ISNUMBER(L$32)),L$32,"--")</f>
        <v>--</v>
      </c>
      <c r="D615" s="2" t="str">
        <f>IF((ISNUMBER(L$32)),$C$32,"--")</f>
        <v>--</v>
      </c>
      <c r="E615" s="2" t="str">
        <f>IF((ISNUMBER(L$32)),L$10,"--")</f>
        <v>--</v>
      </c>
    </row>
    <row r="616" spans="3:5" x14ac:dyDescent="0.2">
      <c r="C616" s="2" t="str">
        <f>IF((ISNUMBER(M$32)),M$32,"--")</f>
        <v>--</v>
      </c>
      <c r="D616" s="2" t="str">
        <f>IF((ISNUMBER(M$32)),$C$32,"--")</f>
        <v>--</v>
      </c>
      <c r="E616" s="2" t="str">
        <f>IF((ISNUMBER(M$32)),M$10,"--")</f>
        <v>--</v>
      </c>
    </row>
    <row r="617" spans="3:5" x14ac:dyDescent="0.2">
      <c r="C617" s="2" t="str">
        <f>IF((ISNUMBER(N$32)),N$32,"--")</f>
        <v>--</v>
      </c>
      <c r="D617" s="2" t="str">
        <f>IF((ISNUMBER(N$32)),$C$32,"--")</f>
        <v>--</v>
      </c>
      <c r="E617" s="2" t="str">
        <f>IF((ISNUMBER(N$32)),N$10,"--")</f>
        <v>--</v>
      </c>
    </row>
    <row r="618" spans="3:5" x14ac:dyDescent="0.2">
      <c r="C618" s="2" t="str">
        <f>IF((ISNUMBER(O$32)),O$32,"--")</f>
        <v>--</v>
      </c>
      <c r="D618" s="2" t="str">
        <f>IF((ISNUMBER(O$32)),$C$32,"--")</f>
        <v>--</v>
      </c>
      <c r="E618" s="2" t="str">
        <f>IF((ISNUMBER(O$32)),O$10,"--")</f>
        <v>--</v>
      </c>
    </row>
    <row r="619" spans="3:5" x14ac:dyDescent="0.2">
      <c r="C619" s="2" t="str">
        <f>IF((ISNUMBER(P$32)),P$32,"--")</f>
        <v>--</v>
      </c>
      <c r="D619" s="2" t="str">
        <f>IF((ISNUMBER(P$32)),$C$32,"--")</f>
        <v>--</v>
      </c>
      <c r="E619" s="2" t="str">
        <f>IF((ISNUMBER(P$32)),P$10,"--")</f>
        <v>--</v>
      </c>
    </row>
    <row r="620" spans="3:5" x14ac:dyDescent="0.2">
      <c r="C620" s="2" t="str">
        <f>IF((ISNUMBER(Q$32)),Q$32,"--")</f>
        <v>--</v>
      </c>
      <c r="D620" s="2" t="str">
        <f>IF((ISNUMBER(Q$32)),$C$32,"--")</f>
        <v>--</v>
      </c>
      <c r="E620" s="2" t="str">
        <f>IF((ISNUMBER(Q$32)),Q$10,"--")</f>
        <v>--</v>
      </c>
    </row>
    <row r="621" spans="3:5" x14ac:dyDescent="0.2">
      <c r="C621" s="2" t="str">
        <f>IF((ISNUMBER(R$32)),R$32,"--")</f>
        <v>--</v>
      </c>
      <c r="D621" s="2" t="str">
        <f>IF((ISNUMBER(R$32)),$C$32,"--")</f>
        <v>--</v>
      </c>
      <c r="E621" s="2" t="str">
        <f>IF((ISNUMBER(R$32)),R$10,"--")</f>
        <v>--</v>
      </c>
    </row>
    <row r="622" spans="3:5" x14ac:dyDescent="0.2">
      <c r="C622" s="2" t="str">
        <f>IF((ISNUMBER(S$32)),S$32,"--")</f>
        <v>--</v>
      </c>
      <c r="D622" s="2" t="str">
        <f>IF((ISNUMBER(S$32)),$C$32,"--")</f>
        <v>--</v>
      </c>
      <c r="E622" s="2" t="str">
        <f>IF((ISNUMBER(S$32)),S$10,"--")</f>
        <v>--</v>
      </c>
    </row>
    <row r="623" spans="3:5" x14ac:dyDescent="0.2">
      <c r="C623" s="2" t="str">
        <f>IF((ISNUMBER(T$32)),T$32,"--")</f>
        <v>--</v>
      </c>
      <c r="D623" s="2" t="str">
        <f>IF((ISNUMBER(T$32)),$C$32,"--")</f>
        <v>--</v>
      </c>
      <c r="E623" s="2" t="str">
        <f>IF((ISNUMBER(T$32)),T$10,"--")</f>
        <v>--</v>
      </c>
    </row>
    <row r="624" spans="3:5" x14ac:dyDescent="0.2">
      <c r="C624" s="2" t="str">
        <f>IF((ISNUMBER(U$32)),U$32,"--")</f>
        <v>--</v>
      </c>
      <c r="D624" s="2" t="str">
        <f>IF((ISNUMBER(U$32)),$C$32,"--")</f>
        <v>--</v>
      </c>
      <c r="E624" s="2" t="str">
        <f>IF((ISNUMBER(U$32)),U$10,"--")</f>
        <v>--</v>
      </c>
    </row>
    <row r="625" spans="2:5" x14ac:dyDescent="0.2">
      <c r="C625" s="2" t="str">
        <f>IF((ISNUMBER(V$32)),V$32,"--")</f>
        <v>--</v>
      </c>
      <c r="D625" s="2" t="str">
        <f>IF((ISNUMBER(V$32)),$C$32,"--")</f>
        <v>--</v>
      </c>
      <c r="E625" s="2" t="str">
        <f>IF((ISNUMBER(V$32)),V$10,"--")</f>
        <v>--</v>
      </c>
    </row>
    <row r="626" spans="2:5" x14ac:dyDescent="0.2">
      <c r="C626" s="2" t="str">
        <f>IF((ISNUMBER(W$32)),W$32,"--")</f>
        <v>--</v>
      </c>
      <c r="D626" s="2" t="str">
        <f>IF((ISNUMBER(W$32)),$C$32,"--")</f>
        <v>--</v>
      </c>
      <c r="E626" s="2" t="str">
        <f>IF((ISNUMBER(W$32)),W$10,"--")</f>
        <v>--</v>
      </c>
    </row>
    <row r="627" spans="2:5" x14ac:dyDescent="0.2">
      <c r="C627" s="2" t="str">
        <f>IF((ISNUMBER(X$32)),X$32,"--")</f>
        <v>--</v>
      </c>
      <c r="D627" s="2" t="str">
        <f>IF((ISNUMBER(X$32)),$C$32,"--")</f>
        <v>--</v>
      </c>
      <c r="E627" s="2" t="str">
        <f>IF((ISNUMBER(X$32)),X$10,"--")</f>
        <v>--</v>
      </c>
    </row>
    <row r="628" spans="2:5" x14ac:dyDescent="0.2">
      <c r="C628" s="2" t="str">
        <f>IF((ISNUMBER(Y$32)),Y$32,"--")</f>
        <v>--</v>
      </c>
      <c r="D628" s="2" t="str">
        <f>IF((ISNUMBER(Y$32)),$C$32,"--")</f>
        <v>--</v>
      </c>
      <c r="E628" s="2" t="str">
        <f>IF((ISNUMBER(Y$32)),Y$10,"--")</f>
        <v>--</v>
      </c>
    </row>
    <row r="629" spans="2:5" x14ac:dyDescent="0.2">
      <c r="C629" s="2" t="str">
        <f>IF((ISNUMBER(Z$32)),Z$32,"--")</f>
        <v>--</v>
      </c>
      <c r="D629" s="2" t="str">
        <f>IF((ISNUMBER(Z$32)),$C$32,"--")</f>
        <v>--</v>
      </c>
      <c r="E629" s="2" t="str">
        <f>IF((ISNUMBER(Z$32)),Z$10,"--")</f>
        <v>--</v>
      </c>
    </row>
    <row r="630" spans="2:5" x14ac:dyDescent="0.2">
      <c r="C630" s="2" t="str">
        <f>IF((ISNUMBER(AA$32)),AA$32,"--")</f>
        <v>--</v>
      </c>
      <c r="D630" s="2" t="str">
        <f>IF((ISNUMBER(AA$32)),$C$32,"--")</f>
        <v>--</v>
      </c>
      <c r="E630" s="2" t="str">
        <f>IF((ISNUMBER(AA$32)),AA$10,"--")</f>
        <v>--</v>
      </c>
    </row>
    <row r="631" spans="2:5" x14ac:dyDescent="0.2">
      <c r="B631">
        <v>23</v>
      </c>
      <c r="C631" s="2" t="str">
        <f>IF((ISNUMBER(D$33)),D$33,"--")</f>
        <v>--</v>
      </c>
      <c r="D631" s="2" t="str">
        <f>IF((ISNUMBER(D$33)),$C$33,"--")</f>
        <v>--</v>
      </c>
      <c r="E631" s="2" t="str">
        <f>IF((ISNUMBER(D$33)),D$10,"--")</f>
        <v>--</v>
      </c>
    </row>
    <row r="632" spans="2:5" x14ac:dyDescent="0.2">
      <c r="C632" s="2" t="str">
        <f>IF((ISNUMBER(E$33)),E$33,"--")</f>
        <v>--</v>
      </c>
      <c r="D632" s="2" t="str">
        <f>IF((ISNUMBER(E$33)),$C$33,"--")</f>
        <v>--</v>
      </c>
      <c r="E632" s="2" t="str">
        <f>IF((ISNUMBER(E$33)),E$10,"--")</f>
        <v>--</v>
      </c>
    </row>
    <row r="633" spans="2:5" x14ac:dyDescent="0.2">
      <c r="C633" s="2" t="str">
        <f>IF((ISNUMBER(F$33)),F$33,"--")</f>
        <v>--</v>
      </c>
      <c r="D633" s="2" t="str">
        <f>IF((ISNUMBER(F$33)),$C$33,"--")</f>
        <v>--</v>
      </c>
      <c r="E633" s="2" t="str">
        <f>IF((ISNUMBER(F$33)),F$10,"--")</f>
        <v>--</v>
      </c>
    </row>
    <row r="634" spans="2:5" x14ac:dyDescent="0.2">
      <c r="C634" s="2" t="str">
        <f>IF((ISNUMBER(G$33)),G$33,"--")</f>
        <v>--</v>
      </c>
      <c r="D634" s="2" t="str">
        <f>IF((ISNUMBER(G$33)),$C$33,"--")</f>
        <v>--</v>
      </c>
      <c r="E634" s="2" t="str">
        <f>IF((ISNUMBER(G$33)),G$10,"--")</f>
        <v>--</v>
      </c>
    </row>
    <row r="635" spans="2:5" x14ac:dyDescent="0.2">
      <c r="C635" s="2" t="str">
        <f>IF((ISNUMBER(H$33)),H$33,"--")</f>
        <v>--</v>
      </c>
      <c r="D635" s="2" t="str">
        <f>IF((ISNUMBER(H$33)),$C$33,"--")</f>
        <v>--</v>
      </c>
      <c r="E635" s="2" t="str">
        <f>IF((ISNUMBER(H$33)),H$10,"--")</f>
        <v>--</v>
      </c>
    </row>
    <row r="636" spans="2:5" x14ac:dyDescent="0.2">
      <c r="C636" s="2" t="str">
        <f>IF((ISNUMBER(I$33)),I$33,"--")</f>
        <v>--</v>
      </c>
      <c r="D636" s="2" t="str">
        <f>IF((ISNUMBER(I$33)),$C$33,"--")</f>
        <v>--</v>
      </c>
      <c r="E636" s="2" t="str">
        <f>IF((ISNUMBER(I$33)),I$10,"--")</f>
        <v>--</v>
      </c>
    </row>
    <row r="637" spans="2:5" x14ac:dyDescent="0.2">
      <c r="C637" s="2" t="str">
        <f>IF((ISNUMBER(J$33)),J$33,"--")</f>
        <v>--</v>
      </c>
      <c r="D637" s="2" t="str">
        <f>IF((ISNUMBER(J$33)),$C$33,"--")</f>
        <v>--</v>
      </c>
      <c r="E637" s="2" t="str">
        <f>IF((ISNUMBER(J$33)),J$10,"--")</f>
        <v>--</v>
      </c>
    </row>
    <row r="638" spans="2:5" x14ac:dyDescent="0.2">
      <c r="C638" s="2" t="str">
        <f>IF((ISNUMBER(K$33)),K$33,"--")</f>
        <v>--</v>
      </c>
      <c r="D638" s="2" t="str">
        <f>IF((ISNUMBER(K$33)),$C$33,"--")</f>
        <v>--</v>
      </c>
      <c r="E638" s="2" t="str">
        <f>IF((ISNUMBER(K$33)),K$10,"--")</f>
        <v>--</v>
      </c>
    </row>
    <row r="639" spans="2:5" x14ac:dyDescent="0.2">
      <c r="C639" s="2" t="str">
        <f>IF((ISNUMBER(L$33)),L$33,"--")</f>
        <v>--</v>
      </c>
      <c r="D639" s="2" t="str">
        <f>IF((ISNUMBER(L$33)),$C$33,"--")</f>
        <v>--</v>
      </c>
      <c r="E639" s="2" t="str">
        <f>IF((ISNUMBER(L$33)),L$10,"--")</f>
        <v>--</v>
      </c>
    </row>
    <row r="640" spans="2:5" x14ac:dyDescent="0.2">
      <c r="C640" s="2" t="str">
        <f>IF((ISNUMBER(M$33)),M$33,"--")</f>
        <v>--</v>
      </c>
      <c r="D640" s="2" t="str">
        <f>IF((ISNUMBER(M$33)),$C$33,"--")</f>
        <v>--</v>
      </c>
      <c r="E640" s="2" t="str">
        <f>IF((ISNUMBER(M$33)),M$10,"--")</f>
        <v>--</v>
      </c>
    </row>
    <row r="641" spans="2:5" x14ac:dyDescent="0.2">
      <c r="C641" s="2" t="str">
        <f>IF((ISNUMBER(N$33)),N$33,"--")</f>
        <v>--</v>
      </c>
      <c r="D641" s="2" t="str">
        <f>IF((ISNUMBER(N$33)),$C$33,"--")</f>
        <v>--</v>
      </c>
      <c r="E641" s="2" t="str">
        <f>IF((ISNUMBER(N$33)),N$10,"--")</f>
        <v>--</v>
      </c>
    </row>
    <row r="642" spans="2:5" x14ac:dyDescent="0.2">
      <c r="C642" s="2" t="str">
        <f>IF((ISNUMBER(O$33)),O$33,"--")</f>
        <v>--</v>
      </c>
      <c r="D642" s="2" t="str">
        <f>IF((ISNUMBER(O$33)),$C$33,"--")</f>
        <v>--</v>
      </c>
      <c r="E642" s="2" t="str">
        <f>IF((ISNUMBER(O$33)),O$10,"--")</f>
        <v>--</v>
      </c>
    </row>
    <row r="643" spans="2:5" x14ac:dyDescent="0.2">
      <c r="C643" s="2" t="str">
        <f>IF((ISNUMBER(P$33)),P$33,"--")</f>
        <v>--</v>
      </c>
      <c r="D643" s="2" t="str">
        <f>IF((ISNUMBER(P$33)),$C$33,"--")</f>
        <v>--</v>
      </c>
      <c r="E643" s="2" t="str">
        <f>IF((ISNUMBER(P$33)),P$10,"--")</f>
        <v>--</v>
      </c>
    </row>
    <row r="644" spans="2:5" x14ac:dyDescent="0.2">
      <c r="C644" s="2" t="str">
        <f>IF((ISNUMBER(Q$33)),Q$33,"--")</f>
        <v>--</v>
      </c>
      <c r="D644" s="2" t="str">
        <f>IF((ISNUMBER(Q$33)),$C$33,"--")</f>
        <v>--</v>
      </c>
      <c r="E644" s="2" t="str">
        <f>IF((ISNUMBER(Q$33)),Q$10,"--")</f>
        <v>--</v>
      </c>
    </row>
    <row r="645" spans="2:5" x14ac:dyDescent="0.2">
      <c r="C645" s="2" t="str">
        <f>IF((ISNUMBER(R$33)),R$33,"--")</f>
        <v>--</v>
      </c>
      <c r="D645" s="2" t="str">
        <f>IF((ISNUMBER(R$33)),$C$33,"--")</f>
        <v>--</v>
      </c>
      <c r="E645" s="2" t="str">
        <f>IF((ISNUMBER(R$33)),R$10,"--")</f>
        <v>--</v>
      </c>
    </row>
    <row r="646" spans="2:5" x14ac:dyDescent="0.2">
      <c r="C646" s="2" t="str">
        <f>IF((ISNUMBER(S$33)),S$33,"--")</f>
        <v>--</v>
      </c>
      <c r="D646" s="2" t="str">
        <f>IF((ISNUMBER(S$33)),$C$33,"--")</f>
        <v>--</v>
      </c>
      <c r="E646" s="2" t="str">
        <f>IF((ISNUMBER(S$33)),S$10,"--")</f>
        <v>--</v>
      </c>
    </row>
    <row r="647" spans="2:5" x14ac:dyDescent="0.2">
      <c r="C647" s="2" t="str">
        <f>IF((ISNUMBER(T$33)),T$33,"--")</f>
        <v>--</v>
      </c>
      <c r="D647" s="2" t="str">
        <f>IF((ISNUMBER(T$33)),$C$33,"--")</f>
        <v>--</v>
      </c>
      <c r="E647" s="2" t="str">
        <f>IF((ISNUMBER(T$33)),T$10,"--")</f>
        <v>--</v>
      </c>
    </row>
    <row r="648" spans="2:5" x14ac:dyDescent="0.2">
      <c r="C648" s="2" t="str">
        <f>IF((ISNUMBER(U$33)),U$33,"--")</f>
        <v>--</v>
      </c>
      <c r="D648" s="2" t="str">
        <f>IF((ISNUMBER(U$33)),$C$33,"--")</f>
        <v>--</v>
      </c>
      <c r="E648" s="2" t="str">
        <f>IF((ISNUMBER(U$33)),U$10,"--")</f>
        <v>--</v>
      </c>
    </row>
    <row r="649" spans="2:5" x14ac:dyDescent="0.2">
      <c r="C649" s="2" t="str">
        <f>IF((ISNUMBER(V$33)),V$33,"--")</f>
        <v>--</v>
      </c>
      <c r="D649" s="2" t="str">
        <f>IF((ISNUMBER(V$33)),$C$33,"--")</f>
        <v>--</v>
      </c>
      <c r="E649" s="2" t="str">
        <f>IF((ISNUMBER(V$33)),V$10,"--")</f>
        <v>--</v>
      </c>
    </row>
    <row r="650" spans="2:5" x14ac:dyDescent="0.2">
      <c r="C650" s="2" t="str">
        <f>IF((ISNUMBER(W$33)),W$33,"--")</f>
        <v>--</v>
      </c>
      <c r="D650" s="2" t="str">
        <f>IF((ISNUMBER(W$33)),$C$33,"--")</f>
        <v>--</v>
      </c>
      <c r="E650" s="2" t="str">
        <f>IF((ISNUMBER(W$33)),W$10,"--")</f>
        <v>--</v>
      </c>
    </row>
    <row r="651" spans="2:5" x14ac:dyDescent="0.2">
      <c r="C651" s="2" t="str">
        <f>IF((ISNUMBER(X$33)),X$33,"--")</f>
        <v>--</v>
      </c>
      <c r="D651" s="2" t="str">
        <f>IF((ISNUMBER(X$33)),$C$33,"--")</f>
        <v>--</v>
      </c>
      <c r="E651" s="2" t="str">
        <f>IF((ISNUMBER(X$33)),X$10,"--")</f>
        <v>--</v>
      </c>
    </row>
    <row r="652" spans="2:5" x14ac:dyDescent="0.2">
      <c r="C652" s="2" t="str">
        <f>IF((ISNUMBER(Y$33)),Y$33,"--")</f>
        <v>--</v>
      </c>
      <c r="D652" s="2" t="str">
        <f>IF((ISNUMBER(Y$33)),$C$33,"--")</f>
        <v>--</v>
      </c>
      <c r="E652" s="2" t="str">
        <f>IF((ISNUMBER(Y$33)),Y$10,"--")</f>
        <v>--</v>
      </c>
    </row>
    <row r="653" spans="2:5" x14ac:dyDescent="0.2">
      <c r="C653" s="2" t="str">
        <f>IF((ISNUMBER(Z$33)),Z$33,"--")</f>
        <v>--</v>
      </c>
      <c r="D653" s="2" t="str">
        <f>IF((ISNUMBER(Z$33)),$C$33,"--")</f>
        <v>--</v>
      </c>
      <c r="E653" s="2" t="str">
        <f>IF((ISNUMBER(Z$33)),Z$10,"--")</f>
        <v>--</v>
      </c>
    </row>
    <row r="654" spans="2:5" x14ac:dyDescent="0.2">
      <c r="C654" s="2" t="str">
        <f>IF((ISNUMBER(AA$33)),AA$33,"--")</f>
        <v>--</v>
      </c>
      <c r="D654" s="2" t="str">
        <f>IF((ISNUMBER(AA$33)),$C$33,"--")</f>
        <v>--</v>
      </c>
      <c r="E654" s="2" t="str">
        <f>IF((ISNUMBER(AA$33)),AA$10,"--")</f>
        <v>--</v>
      </c>
    </row>
    <row r="655" spans="2:5" x14ac:dyDescent="0.2">
      <c r="B655">
        <v>24</v>
      </c>
      <c r="C655" s="2" t="str">
        <f>IF((ISNUMBER(D$34)),D$34,"--")</f>
        <v>--</v>
      </c>
      <c r="D655" s="2" t="str">
        <f>IF((ISNUMBER(D$34)),$C$34,"--")</f>
        <v>--</v>
      </c>
      <c r="E655" s="2" t="str">
        <f>IF((ISNUMBER(D$34)),D$10,"--")</f>
        <v>--</v>
      </c>
    </row>
    <row r="656" spans="2:5" x14ac:dyDescent="0.2">
      <c r="C656" s="2" t="str">
        <f>IF((ISNUMBER(E$34)),E$34,"--")</f>
        <v>--</v>
      </c>
      <c r="D656" s="2" t="str">
        <f>IF((ISNUMBER(E$34)),$C$34,"--")</f>
        <v>--</v>
      </c>
      <c r="E656" s="2" t="str">
        <f>IF((ISNUMBER(E$34)),E$10,"--")</f>
        <v>--</v>
      </c>
    </row>
    <row r="657" spans="3:5" x14ac:dyDescent="0.2">
      <c r="C657" s="2" t="str">
        <f>IF((ISNUMBER(F$34)),F$34,"--")</f>
        <v>--</v>
      </c>
      <c r="D657" s="2" t="str">
        <f>IF((ISNUMBER(F$34)),$C$34,"--")</f>
        <v>--</v>
      </c>
      <c r="E657" s="2" t="str">
        <f>IF((ISNUMBER(F$34)),F$10,"--")</f>
        <v>--</v>
      </c>
    </row>
    <row r="658" spans="3:5" x14ac:dyDescent="0.2">
      <c r="C658" s="2" t="str">
        <f>IF((ISNUMBER(G$34)),G$34,"--")</f>
        <v>--</v>
      </c>
      <c r="D658" s="2" t="str">
        <f>IF((ISNUMBER(G$34)),$C$34,"--")</f>
        <v>--</v>
      </c>
      <c r="E658" s="2" t="str">
        <f>IF((ISNUMBER(G$34)),G$10,"--")</f>
        <v>--</v>
      </c>
    </row>
    <row r="659" spans="3:5" x14ac:dyDescent="0.2">
      <c r="C659" s="2" t="str">
        <f>IF((ISNUMBER(H$34)),H$34,"--")</f>
        <v>--</v>
      </c>
      <c r="D659" s="2" t="str">
        <f>IF((ISNUMBER(H$34)),$C$34,"--")</f>
        <v>--</v>
      </c>
      <c r="E659" s="2" t="str">
        <f>IF((ISNUMBER(H$34)),H$10,"--")</f>
        <v>--</v>
      </c>
    </row>
    <row r="660" spans="3:5" x14ac:dyDescent="0.2">
      <c r="C660" s="2" t="str">
        <f>IF((ISNUMBER(I$34)),I$34,"--")</f>
        <v>--</v>
      </c>
      <c r="D660" s="2" t="str">
        <f>IF((ISNUMBER(I$34)),$C$34,"--")</f>
        <v>--</v>
      </c>
      <c r="E660" s="2" t="str">
        <f>IF((ISNUMBER(I$34)),I$10,"--")</f>
        <v>--</v>
      </c>
    </row>
    <row r="661" spans="3:5" x14ac:dyDescent="0.2">
      <c r="C661" s="2" t="str">
        <f>IF((ISNUMBER(J$34)),J$34,"--")</f>
        <v>--</v>
      </c>
      <c r="D661" s="2" t="str">
        <f>IF((ISNUMBER(J$34)),$C$34,"--")</f>
        <v>--</v>
      </c>
      <c r="E661" s="2" t="str">
        <f>IF((ISNUMBER(J$34)),J$10,"--")</f>
        <v>--</v>
      </c>
    </row>
    <row r="662" spans="3:5" x14ac:dyDescent="0.2">
      <c r="C662" s="2" t="str">
        <f>IF((ISNUMBER(K$34)),K$34,"--")</f>
        <v>--</v>
      </c>
      <c r="D662" s="2" t="str">
        <f>IF((ISNUMBER(K$34)),$C$34,"--")</f>
        <v>--</v>
      </c>
      <c r="E662" s="2" t="str">
        <f>IF((ISNUMBER(K$34)),K$10,"--")</f>
        <v>--</v>
      </c>
    </row>
    <row r="663" spans="3:5" x14ac:dyDescent="0.2">
      <c r="C663" s="2" t="str">
        <f>IF((ISNUMBER(L$34)),L$34,"--")</f>
        <v>--</v>
      </c>
      <c r="D663" s="2" t="str">
        <f>IF((ISNUMBER(L$34)),$C$34,"--")</f>
        <v>--</v>
      </c>
      <c r="E663" s="2" t="str">
        <f>IF((ISNUMBER(L$34)),L$10,"--")</f>
        <v>--</v>
      </c>
    </row>
    <row r="664" spans="3:5" x14ac:dyDescent="0.2">
      <c r="C664" s="2" t="str">
        <f>IF((ISNUMBER(M$34)),M$34,"--")</f>
        <v>--</v>
      </c>
      <c r="D664" s="2" t="str">
        <f>IF((ISNUMBER(M$34)),$C$34,"--")</f>
        <v>--</v>
      </c>
      <c r="E664" s="2" t="str">
        <f>IF((ISNUMBER(M$34)),M$10,"--")</f>
        <v>--</v>
      </c>
    </row>
    <row r="665" spans="3:5" x14ac:dyDescent="0.2">
      <c r="C665" s="2" t="str">
        <f>IF((ISNUMBER(N$34)),N$34,"--")</f>
        <v>--</v>
      </c>
      <c r="D665" s="2" t="str">
        <f>IF((ISNUMBER(N$34)),$C$34,"--")</f>
        <v>--</v>
      </c>
      <c r="E665" s="2" t="str">
        <f>IF((ISNUMBER(N$34)),N$10,"--")</f>
        <v>--</v>
      </c>
    </row>
    <row r="666" spans="3:5" x14ac:dyDescent="0.2">
      <c r="C666" s="2" t="str">
        <f>IF((ISNUMBER(O$34)),O$34,"--")</f>
        <v>--</v>
      </c>
      <c r="D666" s="2" t="str">
        <f>IF((ISNUMBER(O$34)),$C$34,"--")</f>
        <v>--</v>
      </c>
      <c r="E666" s="2" t="str">
        <f>IF((ISNUMBER(O$34)),O$10,"--")</f>
        <v>--</v>
      </c>
    </row>
    <row r="667" spans="3:5" x14ac:dyDescent="0.2">
      <c r="C667" s="2" t="str">
        <f>IF((ISNUMBER(P$34)),P$34,"--")</f>
        <v>--</v>
      </c>
      <c r="D667" s="2" t="str">
        <f>IF((ISNUMBER(P$34)),$C$34,"--")</f>
        <v>--</v>
      </c>
      <c r="E667" s="2" t="str">
        <f>IF((ISNUMBER(P$34)),P$10,"--")</f>
        <v>--</v>
      </c>
    </row>
    <row r="668" spans="3:5" x14ac:dyDescent="0.2">
      <c r="C668" s="2" t="str">
        <f>IF((ISNUMBER(Q$34)),Q$34,"--")</f>
        <v>--</v>
      </c>
      <c r="D668" s="2" t="str">
        <f>IF((ISNUMBER(Q$34)),$C$34,"--")</f>
        <v>--</v>
      </c>
      <c r="E668" s="2" t="str">
        <f>IF((ISNUMBER(Q$34)),Q$10,"--")</f>
        <v>--</v>
      </c>
    </row>
    <row r="669" spans="3:5" x14ac:dyDescent="0.2">
      <c r="C669" s="2" t="str">
        <f>IF((ISNUMBER(R$34)),R$34,"--")</f>
        <v>--</v>
      </c>
      <c r="D669" s="2" t="str">
        <f>IF((ISNUMBER(R$34)),$C$34,"--")</f>
        <v>--</v>
      </c>
      <c r="E669" s="2" t="str">
        <f>IF((ISNUMBER(R$34)),R$10,"--")</f>
        <v>--</v>
      </c>
    </row>
    <row r="670" spans="3:5" x14ac:dyDescent="0.2">
      <c r="C670" s="2" t="str">
        <f>IF((ISNUMBER(S$34)),S$34,"--")</f>
        <v>--</v>
      </c>
      <c r="D670" s="2" t="str">
        <f>IF((ISNUMBER(S$34)),$C$34,"--")</f>
        <v>--</v>
      </c>
      <c r="E670" s="2" t="str">
        <f>IF((ISNUMBER(S$34)),S$10,"--")</f>
        <v>--</v>
      </c>
    </row>
    <row r="671" spans="3:5" x14ac:dyDescent="0.2">
      <c r="C671" s="2" t="str">
        <f>IF((ISNUMBER(T$34)),T$34,"--")</f>
        <v>--</v>
      </c>
      <c r="D671" s="2" t="str">
        <f>IF((ISNUMBER(T$34)),$C$34,"--")</f>
        <v>--</v>
      </c>
      <c r="E671" s="2" t="str">
        <f>IF((ISNUMBER(T$34)),T$10,"--")</f>
        <v>--</v>
      </c>
    </row>
    <row r="672" spans="3:5" x14ac:dyDescent="0.2">
      <c r="C672" s="2" t="str">
        <f>IF((ISNUMBER(U$34)),U$34,"--")</f>
        <v>--</v>
      </c>
      <c r="D672" s="2" t="str">
        <f>IF((ISNUMBER(U$34)),$C$34,"--")</f>
        <v>--</v>
      </c>
      <c r="E672" s="2" t="str">
        <f>IF((ISNUMBER(U$34)),U$10,"--")</f>
        <v>--</v>
      </c>
    </row>
    <row r="673" spans="3:5" x14ac:dyDescent="0.2">
      <c r="C673" s="2" t="str">
        <f>IF((ISNUMBER(V$34)),V$34,"--")</f>
        <v>--</v>
      </c>
      <c r="D673" s="2" t="str">
        <f>IF((ISNUMBER(V$34)),$C$34,"--")</f>
        <v>--</v>
      </c>
      <c r="E673" s="2" t="str">
        <f>IF((ISNUMBER(V$34)),V$10,"--")</f>
        <v>--</v>
      </c>
    </row>
    <row r="674" spans="3:5" x14ac:dyDescent="0.2">
      <c r="C674" s="2" t="str">
        <f>IF((ISNUMBER(W$34)),W$34,"--")</f>
        <v>--</v>
      </c>
      <c r="D674" s="2" t="str">
        <f>IF((ISNUMBER(W$34)),$C$34,"--")</f>
        <v>--</v>
      </c>
      <c r="E674" s="2" t="str">
        <f>IF((ISNUMBER(W$34)),W$10,"--")</f>
        <v>--</v>
      </c>
    </row>
    <row r="675" spans="3:5" x14ac:dyDescent="0.2">
      <c r="C675" s="2" t="str">
        <f>IF((ISNUMBER(X$34)),X$34,"--")</f>
        <v>--</v>
      </c>
      <c r="D675" s="2" t="str">
        <f>IF((ISNUMBER(X$34)),$C$34,"--")</f>
        <v>--</v>
      </c>
      <c r="E675" s="2" t="str">
        <f>IF((ISNUMBER(X$34)),X$10,"--")</f>
        <v>--</v>
      </c>
    </row>
    <row r="676" spans="3:5" x14ac:dyDescent="0.2">
      <c r="C676" s="2" t="str">
        <f>IF((ISNUMBER(Y$34)),Y$34,"--")</f>
        <v>--</v>
      </c>
      <c r="D676" s="2" t="str">
        <f>IF((ISNUMBER(Y$34)),$C$34,"--")</f>
        <v>--</v>
      </c>
      <c r="E676" s="2" t="str">
        <f>IF((ISNUMBER(Y$34)),Y$10,"--")</f>
        <v>--</v>
      </c>
    </row>
    <row r="677" spans="3:5" x14ac:dyDescent="0.2">
      <c r="C677" s="2" t="str">
        <f>IF((ISNUMBER(Z$34)),Z$34,"--")</f>
        <v>--</v>
      </c>
      <c r="D677" s="2" t="str">
        <f>IF((ISNUMBER(Z$34)),$C$34,"--")</f>
        <v>--</v>
      </c>
      <c r="E677" s="2" t="str">
        <f>IF((ISNUMBER(Z$34)),Z$10,"--")</f>
        <v>--</v>
      </c>
    </row>
    <row r="678" spans="3:5" x14ac:dyDescent="0.2">
      <c r="C678" s="2" t="str">
        <f>IF((ISNUMBER(AA$34)),AA$34,"--")</f>
        <v>--</v>
      </c>
      <c r="D678" s="2" t="str">
        <f>IF((ISNUMBER(AA$34)),$C$34,"--")</f>
        <v>--</v>
      </c>
      <c r="E678" s="2" t="str">
        <f>IF((ISNUMBER(AA$34)),AA$10,"--")</f>
        <v>--</v>
      </c>
    </row>
  </sheetData>
  <mergeCells count="3">
    <mergeCell ref="A11:A16"/>
    <mergeCell ref="A17:A22"/>
    <mergeCell ref="A23:A28"/>
  </mergeCells>
  <conditionalFormatting sqref="AF19:AF95 N35:Y96 B11:B34">
    <cfRule type="expression" dxfId="1579" priority="90" stopIfTrue="1">
      <formula>ISERROR(B11)</formula>
    </cfRule>
  </conditionalFormatting>
  <conditionalFormatting sqref="AD19:AD95">
    <cfRule type="expression" dxfId="1578" priority="91" stopIfTrue="1">
      <formula>ISERROR(AD19)</formula>
    </cfRule>
  </conditionalFormatting>
  <conditionalFormatting sqref="D12 J2 J18 P24">
    <cfRule type="expression" dxfId="1577" priority="92" stopIfTrue="1">
      <formula>ISNUMBER($E$11)</formula>
    </cfRule>
  </conditionalFormatting>
  <conditionalFormatting sqref="E11 K1 K17 Q23">
    <cfRule type="expression" dxfId="1576" priority="93" stopIfTrue="1">
      <formula>ISNUMBER($D$12)</formula>
    </cfRule>
  </conditionalFormatting>
  <conditionalFormatting sqref="F11 L1 L17 R23">
    <cfRule type="expression" dxfId="1575" priority="94" stopIfTrue="1">
      <formula>ISNUMBER($D$13)</formula>
    </cfRule>
  </conditionalFormatting>
  <conditionalFormatting sqref="F12 L2 L18 R24">
    <cfRule type="expression" dxfId="1574" priority="95" stopIfTrue="1">
      <formula>ISNUMBER($E$13)</formula>
    </cfRule>
  </conditionalFormatting>
  <conditionalFormatting sqref="D13 J3 J19 P25">
    <cfRule type="expression" dxfId="1573" priority="96" stopIfTrue="1">
      <formula>ISNUMBER($F$11)</formula>
    </cfRule>
  </conditionalFormatting>
  <conditionalFormatting sqref="D14 J4 J20 P26">
    <cfRule type="expression" dxfId="1572" priority="97" stopIfTrue="1">
      <formula>ISNUMBER($G$11)</formula>
    </cfRule>
  </conditionalFormatting>
  <conditionalFormatting sqref="D15 J5 J21 P27">
    <cfRule type="expression" dxfId="1571" priority="98" stopIfTrue="1">
      <formula>ISNUMBER($H$11)</formula>
    </cfRule>
  </conditionalFormatting>
  <conditionalFormatting sqref="D16 J22 P28">
    <cfRule type="expression" dxfId="1570" priority="99" stopIfTrue="1">
      <formula>ISNUMBER($I$11)</formula>
    </cfRule>
  </conditionalFormatting>
  <conditionalFormatting sqref="D17">
    <cfRule type="expression" dxfId="1569" priority="100" stopIfTrue="1">
      <formula>ISNUMBER($J$11)</formula>
    </cfRule>
  </conditionalFormatting>
  <conditionalFormatting sqref="D18">
    <cfRule type="expression" dxfId="1568" priority="101" stopIfTrue="1">
      <formula>ISNUMBER($K$11)</formula>
    </cfRule>
  </conditionalFormatting>
  <conditionalFormatting sqref="D19">
    <cfRule type="expression" dxfId="1567" priority="102" stopIfTrue="1">
      <formula>ISNUMBER($L$11)</formula>
    </cfRule>
  </conditionalFormatting>
  <conditionalFormatting sqref="G11 M1 M17 S23">
    <cfRule type="expression" dxfId="1566" priority="103" stopIfTrue="1">
      <formula>ISNUMBER($D$14)</formula>
    </cfRule>
  </conditionalFormatting>
  <conditionalFormatting sqref="H11 N1 N17 T23">
    <cfRule type="expression" dxfId="1565" priority="104" stopIfTrue="1">
      <formula>ISNUMBER($D$15)</formula>
    </cfRule>
  </conditionalFormatting>
  <conditionalFormatting sqref="I11 O1 O17 U23">
    <cfRule type="expression" dxfId="1564" priority="105" stopIfTrue="1">
      <formula>ISNUMBER($D$16)</formula>
    </cfRule>
  </conditionalFormatting>
  <conditionalFormatting sqref="J11">
    <cfRule type="expression" dxfId="1563" priority="106" stopIfTrue="1">
      <formula>ISNUMBER($D$17)</formula>
    </cfRule>
  </conditionalFormatting>
  <conditionalFormatting sqref="K11">
    <cfRule type="expression" dxfId="1562" priority="107" stopIfTrue="1">
      <formula>ISNUMBER($D$18)</formula>
    </cfRule>
  </conditionalFormatting>
  <conditionalFormatting sqref="L11">
    <cfRule type="expression" dxfId="1561" priority="108" stopIfTrue="1">
      <formula>ISNUMBER($D$19)</formula>
    </cfRule>
  </conditionalFormatting>
  <conditionalFormatting sqref="D20">
    <cfRule type="expression" dxfId="1560" priority="109" stopIfTrue="1">
      <formula>ISNUMBER($M$11)</formula>
    </cfRule>
  </conditionalFormatting>
  <conditionalFormatting sqref="D21">
    <cfRule type="expression" dxfId="1559" priority="110" stopIfTrue="1">
      <formula>ISNUMBER($N$11)</formula>
    </cfRule>
  </conditionalFormatting>
  <conditionalFormatting sqref="D22">
    <cfRule type="expression" dxfId="1558" priority="111" stopIfTrue="1">
      <formula>ISNUMBER($O$11)</formula>
    </cfRule>
  </conditionalFormatting>
  <conditionalFormatting sqref="D23">
    <cfRule type="expression" dxfId="1557" priority="112" stopIfTrue="1">
      <formula>ISNUMBER($P$11)</formula>
    </cfRule>
  </conditionalFormatting>
  <conditionalFormatting sqref="D24">
    <cfRule type="expression" dxfId="1556" priority="113" stopIfTrue="1">
      <formula>ISNUMBER($Q$11)</formula>
    </cfRule>
  </conditionalFormatting>
  <conditionalFormatting sqref="D25">
    <cfRule type="expression" dxfId="1555" priority="114" stopIfTrue="1">
      <formula>ISNUMBER($R$11)</formula>
    </cfRule>
  </conditionalFormatting>
  <conditionalFormatting sqref="D26">
    <cfRule type="expression" dxfId="1554" priority="115" stopIfTrue="1">
      <formula>ISNUMBER($S$11)</formula>
    </cfRule>
  </conditionalFormatting>
  <conditionalFormatting sqref="D27">
    <cfRule type="expression" dxfId="1553" priority="116" stopIfTrue="1">
      <formula>ISNUMBER($T$11)</formula>
    </cfRule>
  </conditionalFormatting>
  <conditionalFormatting sqref="D28">
    <cfRule type="expression" dxfId="1552" priority="117" stopIfTrue="1">
      <formula>ISNUMBER($U$11)</formula>
    </cfRule>
  </conditionalFormatting>
  <conditionalFormatting sqref="D29">
    <cfRule type="expression" dxfId="1551" priority="118" stopIfTrue="1">
      <formula>ISNUMBER($V$11)</formula>
    </cfRule>
  </conditionalFormatting>
  <conditionalFormatting sqref="D30">
    <cfRule type="expression" dxfId="1550" priority="119" stopIfTrue="1">
      <formula>ISNUMBER($W$11)</formula>
    </cfRule>
  </conditionalFormatting>
  <conditionalFormatting sqref="D31">
    <cfRule type="expression" dxfId="1549" priority="120" stopIfTrue="1">
      <formula>ISNUMBER($X$11)</formula>
    </cfRule>
  </conditionalFormatting>
  <conditionalFormatting sqref="D32">
    <cfRule type="expression" dxfId="1548" priority="121" stopIfTrue="1">
      <formula>ISNUMBER($Y$11)</formula>
    </cfRule>
  </conditionalFormatting>
  <conditionalFormatting sqref="D33">
    <cfRule type="expression" dxfId="1547" priority="122" stopIfTrue="1">
      <formula>ISNUMBER($Z$11)</formula>
    </cfRule>
  </conditionalFormatting>
  <conditionalFormatting sqref="M11">
    <cfRule type="expression" dxfId="1546" priority="123" stopIfTrue="1">
      <formula>ISNUMBER($D$20)</formula>
    </cfRule>
  </conditionalFormatting>
  <conditionalFormatting sqref="N11">
    <cfRule type="expression" dxfId="1545" priority="124" stopIfTrue="1">
      <formula>ISNUMBER($D$21)</formula>
    </cfRule>
  </conditionalFormatting>
  <conditionalFormatting sqref="O11">
    <cfRule type="expression" dxfId="1544" priority="125" stopIfTrue="1">
      <formula>ISNUMBER($D$22)</formula>
    </cfRule>
  </conditionalFormatting>
  <conditionalFormatting sqref="P11">
    <cfRule type="expression" dxfId="1543" priority="126" stopIfTrue="1">
      <formula>ISNUMBER($D$23)</formula>
    </cfRule>
  </conditionalFormatting>
  <conditionalFormatting sqref="Q11">
    <cfRule type="expression" dxfId="1542" priority="127" stopIfTrue="1">
      <formula>ISNUMBER($D$24)</formula>
    </cfRule>
  </conditionalFormatting>
  <conditionalFormatting sqref="R11">
    <cfRule type="expression" dxfId="1541" priority="128" stopIfTrue="1">
      <formula>ISNUMBER($D$25)</formula>
    </cfRule>
  </conditionalFormatting>
  <conditionalFormatting sqref="S11">
    <cfRule type="expression" dxfId="1540" priority="129" stopIfTrue="1">
      <formula>ISNUMBER($D$26)</formula>
    </cfRule>
  </conditionalFormatting>
  <conditionalFormatting sqref="T11">
    <cfRule type="expression" dxfId="1539" priority="130" stopIfTrue="1">
      <formula>ISNUMBER($D$27)</formula>
    </cfRule>
  </conditionalFormatting>
  <conditionalFormatting sqref="U11">
    <cfRule type="expression" dxfId="1538" priority="131" stopIfTrue="1">
      <formula>ISNUMBER($D$28)</formula>
    </cfRule>
  </conditionalFormatting>
  <conditionalFormatting sqref="V11">
    <cfRule type="expression" dxfId="1537" priority="132" stopIfTrue="1">
      <formula>ISNUMBER($D$29)</formula>
    </cfRule>
  </conditionalFormatting>
  <conditionalFormatting sqref="W11">
    <cfRule type="expression" dxfId="1536" priority="133" stopIfTrue="1">
      <formula>ISNUMBER($D$30)</formula>
    </cfRule>
  </conditionalFormatting>
  <conditionalFormatting sqref="X11">
    <cfRule type="expression" dxfId="1535" priority="134" stopIfTrue="1">
      <formula>ISNUMBER($D$31)</formula>
    </cfRule>
  </conditionalFormatting>
  <conditionalFormatting sqref="Y11">
    <cfRule type="expression" dxfId="1534" priority="135" stopIfTrue="1">
      <formula>ISNUMBER($D$32)</formula>
    </cfRule>
  </conditionalFormatting>
  <conditionalFormatting sqref="Z11">
    <cfRule type="expression" dxfId="1533" priority="136" stopIfTrue="1">
      <formula>ISNUMBER($D$33)</formula>
    </cfRule>
  </conditionalFormatting>
  <conditionalFormatting sqref="AA11">
    <cfRule type="expression" dxfId="1532" priority="137" stopIfTrue="1">
      <formula>ISNUMBER($D$34)</formula>
    </cfRule>
  </conditionalFormatting>
  <conditionalFormatting sqref="E13 K3 K19 Q25">
    <cfRule type="expression" dxfId="1531" priority="138" stopIfTrue="1">
      <formula>ISNUMBER($F$12)</formula>
    </cfRule>
  </conditionalFormatting>
  <conditionalFormatting sqref="E14 K4 K20 Q26">
    <cfRule type="expression" dxfId="1530" priority="139" stopIfTrue="1">
      <formula>ISNUMBER($G$12)</formula>
    </cfRule>
  </conditionalFormatting>
  <conditionalFormatting sqref="E15 K5 K21 Q27">
    <cfRule type="expression" dxfId="1529" priority="140" stopIfTrue="1">
      <formula>ISNUMBER($H$12)</formula>
    </cfRule>
  </conditionalFormatting>
  <conditionalFormatting sqref="E16 K22 Q28">
    <cfRule type="expression" dxfId="1528" priority="141" stopIfTrue="1">
      <formula>ISNUMBER($I$12)</formula>
    </cfRule>
  </conditionalFormatting>
  <conditionalFormatting sqref="E17">
    <cfRule type="expression" dxfId="1527" priority="142" stopIfTrue="1">
      <formula>ISNUMBER($J$12)</formula>
    </cfRule>
  </conditionalFormatting>
  <conditionalFormatting sqref="E18">
    <cfRule type="expression" dxfId="1526" priority="143" stopIfTrue="1">
      <formula>ISNUMBER($K$12)</formula>
    </cfRule>
  </conditionalFormatting>
  <conditionalFormatting sqref="E19">
    <cfRule type="expression" dxfId="1525" priority="144" stopIfTrue="1">
      <formula>ISNUMBER($L$12)</formula>
    </cfRule>
  </conditionalFormatting>
  <conditionalFormatting sqref="E20">
    <cfRule type="expression" dxfId="1524" priority="145" stopIfTrue="1">
      <formula>ISNUMBER($M$12)</formula>
    </cfRule>
  </conditionalFormatting>
  <conditionalFormatting sqref="E21">
    <cfRule type="expression" dxfId="1523" priority="146" stopIfTrue="1">
      <formula>ISNUMBER($N$12)</formula>
    </cfRule>
  </conditionalFormatting>
  <conditionalFormatting sqref="E22">
    <cfRule type="expression" dxfId="1522" priority="147" stopIfTrue="1">
      <formula>ISNUMBER($O$12)</formula>
    </cfRule>
  </conditionalFormatting>
  <conditionalFormatting sqref="E23">
    <cfRule type="expression" dxfId="1521" priority="148" stopIfTrue="1">
      <formula>ISNUMBER($P$12)</formula>
    </cfRule>
  </conditionalFormatting>
  <conditionalFormatting sqref="E24">
    <cfRule type="expression" dxfId="1520" priority="149" stopIfTrue="1">
      <formula>ISNUMBER($Q$12)</formula>
    </cfRule>
  </conditionalFormatting>
  <conditionalFormatting sqref="E25">
    <cfRule type="expression" dxfId="1519" priority="150" stopIfTrue="1">
      <formula>ISNUMBER($R$12)</formula>
    </cfRule>
  </conditionalFormatting>
  <conditionalFormatting sqref="E26">
    <cfRule type="expression" dxfId="1518" priority="151" stopIfTrue="1">
      <formula>ISNUMBER($S$12)</formula>
    </cfRule>
  </conditionalFormatting>
  <conditionalFormatting sqref="E27">
    <cfRule type="expression" dxfId="1517" priority="152" stopIfTrue="1">
      <formula>ISNUMBER($T$12)</formula>
    </cfRule>
  </conditionalFormatting>
  <conditionalFormatting sqref="E28">
    <cfRule type="expression" dxfId="1516" priority="153" stopIfTrue="1">
      <formula>ISNUMBER($U$12)</formula>
    </cfRule>
  </conditionalFormatting>
  <conditionalFormatting sqref="E29">
    <cfRule type="expression" dxfId="1515" priority="154" stopIfTrue="1">
      <formula>ISNUMBER($V$12)</formula>
    </cfRule>
  </conditionalFormatting>
  <conditionalFormatting sqref="E30">
    <cfRule type="expression" dxfId="1514" priority="155" stopIfTrue="1">
      <formula>ISNUMBER($W$12)</formula>
    </cfRule>
  </conditionalFormatting>
  <conditionalFormatting sqref="E31">
    <cfRule type="expression" dxfId="1513" priority="156" stopIfTrue="1">
      <formula>ISNUMBER($X$12)</formula>
    </cfRule>
  </conditionalFormatting>
  <conditionalFormatting sqref="E32">
    <cfRule type="expression" dxfId="1512" priority="157" stopIfTrue="1">
      <formula>ISNUMBER($Y$12)</formula>
    </cfRule>
  </conditionalFormatting>
  <conditionalFormatting sqref="E33">
    <cfRule type="expression" dxfId="1511" priority="158" stopIfTrue="1">
      <formula>ISNUMBER($Z$12)</formula>
    </cfRule>
  </conditionalFormatting>
  <conditionalFormatting sqref="G12 M2 M18 S24">
    <cfRule type="expression" dxfId="1510" priority="159" stopIfTrue="1">
      <formula>ISNUMBER($E$14)</formula>
    </cfRule>
  </conditionalFormatting>
  <conditionalFormatting sqref="H12 N2 N18 T24">
    <cfRule type="expression" dxfId="1509" priority="160" stopIfTrue="1">
      <formula>ISNUMBER($E$15)</formula>
    </cfRule>
  </conditionalFormatting>
  <conditionalFormatting sqref="I12 O2 O18 U24">
    <cfRule type="expression" dxfId="1508" priority="161" stopIfTrue="1">
      <formula>ISNUMBER($E$16)</formula>
    </cfRule>
  </conditionalFormatting>
  <conditionalFormatting sqref="J12">
    <cfRule type="expression" dxfId="1507" priority="162" stopIfTrue="1">
      <formula>ISNUMBER($E$17)</formula>
    </cfRule>
  </conditionalFormatting>
  <conditionalFormatting sqref="K12">
    <cfRule type="expression" dxfId="1506" priority="163" stopIfTrue="1">
      <formula>ISNUMBER($E$18)</formula>
    </cfRule>
  </conditionalFormatting>
  <conditionalFormatting sqref="L12">
    <cfRule type="expression" dxfId="1505" priority="164" stopIfTrue="1">
      <formula>ISNUMBER($E$19)</formula>
    </cfRule>
  </conditionalFormatting>
  <conditionalFormatting sqref="M12">
    <cfRule type="expression" dxfId="1504" priority="165" stopIfTrue="1">
      <formula>ISNUMBER($E$20)</formula>
    </cfRule>
  </conditionalFormatting>
  <conditionalFormatting sqref="N12">
    <cfRule type="expression" dxfId="1503" priority="166" stopIfTrue="1">
      <formula>ISNUMBER($E$21)</formula>
    </cfRule>
  </conditionalFormatting>
  <conditionalFormatting sqref="O12">
    <cfRule type="expression" dxfId="1502" priority="167" stopIfTrue="1">
      <formula>ISNUMBER($E$22)</formula>
    </cfRule>
  </conditionalFormatting>
  <conditionalFormatting sqref="P12">
    <cfRule type="expression" dxfId="1501" priority="168" stopIfTrue="1">
      <formula>ISNUMBER($E$23)</formula>
    </cfRule>
  </conditionalFormatting>
  <conditionalFormatting sqref="Q12">
    <cfRule type="expression" dxfId="1500" priority="169" stopIfTrue="1">
      <formula>ISNUMBER($E$24)</formula>
    </cfRule>
  </conditionalFormatting>
  <conditionalFormatting sqref="R12">
    <cfRule type="expression" dxfId="1499" priority="170" stopIfTrue="1">
      <formula>ISNUMBER($E$25)</formula>
    </cfRule>
  </conditionalFormatting>
  <conditionalFormatting sqref="S12">
    <cfRule type="expression" dxfId="1498" priority="171" stopIfTrue="1">
      <formula>ISNUMBER($E$26)</formula>
    </cfRule>
  </conditionalFormatting>
  <conditionalFormatting sqref="T12">
    <cfRule type="expression" dxfId="1497" priority="172" stopIfTrue="1">
      <formula>ISNUMBER($E$27)</formula>
    </cfRule>
  </conditionalFormatting>
  <conditionalFormatting sqref="U12">
    <cfRule type="expression" dxfId="1496" priority="173" stopIfTrue="1">
      <formula>ISNUMBER($E$28)</formula>
    </cfRule>
  </conditionalFormatting>
  <conditionalFormatting sqref="V12">
    <cfRule type="expression" dxfId="1495" priority="174" stopIfTrue="1">
      <formula>ISNUMBER($E$29)</formula>
    </cfRule>
  </conditionalFormatting>
  <conditionalFormatting sqref="W12">
    <cfRule type="expression" dxfId="1494" priority="175" stopIfTrue="1">
      <formula>ISNUMBER($E$30)</formula>
    </cfRule>
  </conditionalFormatting>
  <conditionalFormatting sqref="X12">
    <cfRule type="expression" dxfId="1493" priority="176" stopIfTrue="1">
      <formula>ISNUMBER($E$31)</formula>
    </cfRule>
  </conditionalFormatting>
  <conditionalFormatting sqref="Y12">
    <cfRule type="expression" dxfId="1492" priority="177" stopIfTrue="1">
      <formula>ISNUMBER($E$32)</formula>
    </cfRule>
  </conditionalFormatting>
  <conditionalFormatting sqref="Z12">
    <cfRule type="expression" dxfId="1491" priority="178" stopIfTrue="1">
      <formula>ISNUMBER($E$33)</formula>
    </cfRule>
  </conditionalFormatting>
  <conditionalFormatting sqref="AA12">
    <cfRule type="expression" dxfId="1490" priority="179" stopIfTrue="1">
      <formula>ISNUMBER($E$34)</formula>
    </cfRule>
  </conditionalFormatting>
  <conditionalFormatting sqref="F14 L4 L20 R26">
    <cfRule type="expression" dxfId="1489" priority="180" stopIfTrue="1">
      <formula>ISNUMBER($G$13)</formula>
    </cfRule>
  </conditionalFormatting>
  <conditionalFormatting sqref="G13 M3 M19 S25">
    <cfRule type="expression" dxfId="1488" priority="181" stopIfTrue="1">
      <formula>ISNUMBER($F$14)</formula>
    </cfRule>
  </conditionalFormatting>
  <conditionalFormatting sqref="F15 L5 L21 R27">
    <cfRule type="expression" dxfId="1487" priority="182" stopIfTrue="1">
      <formula>ISNUMBER($H$13)</formula>
    </cfRule>
  </conditionalFormatting>
  <conditionalFormatting sqref="F16 L22 R28">
    <cfRule type="expression" dxfId="1486" priority="183" stopIfTrue="1">
      <formula>ISNUMBER($I$13)</formula>
    </cfRule>
  </conditionalFormatting>
  <conditionalFormatting sqref="F17">
    <cfRule type="expression" dxfId="1485" priority="184" stopIfTrue="1">
      <formula>ISNUMBER($J$13)</formula>
    </cfRule>
  </conditionalFormatting>
  <conditionalFormatting sqref="F18">
    <cfRule type="expression" dxfId="1484" priority="185" stopIfTrue="1">
      <formula>ISNUMBER($K$13)</formula>
    </cfRule>
  </conditionalFormatting>
  <conditionalFormatting sqref="F19">
    <cfRule type="expression" dxfId="1483" priority="186" stopIfTrue="1">
      <formula>ISNUMBER($L$13)</formula>
    </cfRule>
  </conditionalFormatting>
  <conditionalFormatting sqref="F20">
    <cfRule type="expression" dxfId="1482" priority="187" stopIfTrue="1">
      <formula>ISNUMBER($M$13)</formula>
    </cfRule>
  </conditionalFormatting>
  <conditionalFormatting sqref="F21">
    <cfRule type="expression" dxfId="1481" priority="188" stopIfTrue="1">
      <formula>ISNUMBER($N$13)</formula>
    </cfRule>
  </conditionalFormatting>
  <conditionalFormatting sqref="F22">
    <cfRule type="expression" dxfId="1480" priority="189" stopIfTrue="1">
      <formula>ISNUMBER($O$13)</formula>
    </cfRule>
  </conditionalFormatting>
  <conditionalFormatting sqref="F23">
    <cfRule type="expression" dxfId="1479" priority="190" stopIfTrue="1">
      <formula>ISNUMBER($P$13)</formula>
    </cfRule>
  </conditionalFormatting>
  <conditionalFormatting sqref="F24">
    <cfRule type="expression" dxfId="1478" priority="191" stopIfTrue="1">
      <formula>ISNUMBER($Q$13)</formula>
    </cfRule>
  </conditionalFormatting>
  <conditionalFormatting sqref="F25">
    <cfRule type="expression" dxfId="1477" priority="192" stopIfTrue="1">
      <formula>ISNUMBER($R$13)</formula>
    </cfRule>
  </conditionalFormatting>
  <conditionalFormatting sqref="F26">
    <cfRule type="expression" dxfId="1476" priority="193" stopIfTrue="1">
      <formula>ISNUMBER($S$13)</formula>
    </cfRule>
  </conditionalFormatting>
  <conditionalFormatting sqref="F27">
    <cfRule type="expression" dxfId="1475" priority="194" stopIfTrue="1">
      <formula>ISNUMBER($T$13)</formula>
    </cfRule>
  </conditionalFormatting>
  <conditionalFormatting sqref="F28">
    <cfRule type="expression" dxfId="1474" priority="195" stopIfTrue="1">
      <formula>ISNUMBER($U$13)</formula>
    </cfRule>
  </conditionalFormatting>
  <conditionalFormatting sqref="F29">
    <cfRule type="expression" dxfId="1473" priority="196" stopIfTrue="1">
      <formula>ISNUMBER($V$13)</formula>
    </cfRule>
  </conditionalFormatting>
  <conditionalFormatting sqref="F30">
    <cfRule type="expression" dxfId="1472" priority="197" stopIfTrue="1">
      <formula>ISNUMBER($W$13)</formula>
    </cfRule>
  </conditionalFormatting>
  <conditionalFormatting sqref="F31">
    <cfRule type="expression" dxfId="1471" priority="198" stopIfTrue="1">
      <formula>ISNUMBER($X$13)</formula>
    </cfRule>
  </conditionalFormatting>
  <conditionalFormatting sqref="F32">
    <cfRule type="expression" dxfId="1470" priority="199" stopIfTrue="1">
      <formula>ISNUMBER($Y$13)</formula>
    </cfRule>
  </conditionalFormatting>
  <conditionalFormatting sqref="F33">
    <cfRule type="expression" dxfId="1469" priority="200" stopIfTrue="1">
      <formula>ISNUMBER($Z$13)</formula>
    </cfRule>
  </conditionalFormatting>
  <conditionalFormatting sqref="H13 N3 N19 T25">
    <cfRule type="expression" dxfId="1468" priority="201" stopIfTrue="1">
      <formula>ISNUMBER($F$15)</formula>
    </cfRule>
  </conditionalFormatting>
  <conditionalFormatting sqref="I13 O3 O19 U25">
    <cfRule type="expression" dxfId="1467" priority="202" stopIfTrue="1">
      <formula>ISNUMBER($F$16)</formula>
    </cfRule>
  </conditionalFormatting>
  <conditionalFormatting sqref="J13">
    <cfRule type="expression" dxfId="1466" priority="203" stopIfTrue="1">
      <formula>ISNUMBER($F$17)</formula>
    </cfRule>
  </conditionalFormatting>
  <conditionalFormatting sqref="K13">
    <cfRule type="expression" dxfId="1465" priority="204" stopIfTrue="1">
      <formula>ISNUMBER($F$18)</formula>
    </cfRule>
  </conditionalFormatting>
  <conditionalFormatting sqref="L13">
    <cfRule type="expression" dxfId="1464" priority="205" stopIfTrue="1">
      <formula>ISNUMBER($F$19)</formula>
    </cfRule>
  </conditionalFormatting>
  <conditionalFormatting sqref="M13">
    <cfRule type="expression" dxfId="1463" priority="206" stopIfTrue="1">
      <formula>ISNUMBER($F$20)</formula>
    </cfRule>
  </conditionalFormatting>
  <conditionalFormatting sqref="N13">
    <cfRule type="expression" dxfId="1462" priority="207" stopIfTrue="1">
      <formula>ISNUMBER($F$21)</formula>
    </cfRule>
  </conditionalFormatting>
  <conditionalFormatting sqref="O13">
    <cfRule type="expression" dxfId="1461" priority="208" stopIfTrue="1">
      <formula>ISNUMBER($F$22)</formula>
    </cfRule>
  </conditionalFormatting>
  <conditionalFormatting sqref="P13">
    <cfRule type="expression" dxfId="1460" priority="209" stopIfTrue="1">
      <formula>ISNUMBER($F$23)</formula>
    </cfRule>
  </conditionalFormatting>
  <conditionalFormatting sqref="Q13">
    <cfRule type="expression" dxfId="1459" priority="210" stopIfTrue="1">
      <formula>ISNUMBER($F$24)</formula>
    </cfRule>
  </conditionalFormatting>
  <conditionalFormatting sqref="R13">
    <cfRule type="expression" dxfId="1458" priority="211" stopIfTrue="1">
      <formula>ISNUMBER($F$25)</formula>
    </cfRule>
  </conditionalFormatting>
  <conditionalFormatting sqref="S13">
    <cfRule type="expression" dxfId="1457" priority="212" stopIfTrue="1">
      <formula>ISNUMBER($F$26)</formula>
    </cfRule>
  </conditionalFormatting>
  <conditionalFormatting sqref="T13">
    <cfRule type="expression" dxfId="1456" priority="213" stopIfTrue="1">
      <formula>ISNUMBER($F$27)</formula>
    </cfRule>
  </conditionalFormatting>
  <conditionalFormatting sqref="U13">
    <cfRule type="expression" dxfId="1455" priority="214" stopIfTrue="1">
      <formula>ISNUMBER($F$28)</formula>
    </cfRule>
  </conditionalFormatting>
  <conditionalFormatting sqref="V13">
    <cfRule type="expression" dxfId="1454" priority="215" stopIfTrue="1">
      <formula>ISNUMBER($F$29)</formula>
    </cfRule>
  </conditionalFormatting>
  <conditionalFormatting sqref="W13">
    <cfRule type="expression" dxfId="1453" priority="216" stopIfTrue="1">
      <formula>ISNUMBER($F$30)</formula>
    </cfRule>
  </conditionalFormatting>
  <conditionalFormatting sqref="X13">
    <cfRule type="expression" dxfId="1452" priority="217" stopIfTrue="1">
      <formula>ISNUMBER($F$31)</formula>
    </cfRule>
  </conditionalFormatting>
  <conditionalFormatting sqref="Y13">
    <cfRule type="expression" dxfId="1451" priority="218" stopIfTrue="1">
      <formula>ISNUMBER($F$32)</formula>
    </cfRule>
  </conditionalFormatting>
  <conditionalFormatting sqref="Z13">
    <cfRule type="expression" dxfId="1450" priority="219" stopIfTrue="1">
      <formula>ISNUMBER($F$33)</formula>
    </cfRule>
  </conditionalFormatting>
  <conditionalFormatting sqref="AA13">
    <cfRule type="expression" dxfId="1449" priority="220" stopIfTrue="1">
      <formula>ISNUMBER($F$34)</formula>
    </cfRule>
  </conditionalFormatting>
  <conditionalFormatting sqref="G15 M5 M21 S27">
    <cfRule type="expression" dxfId="1448" priority="221" stopIfTrue="1">
      <formula>ISNUMBER($H$14)</formula>
    </cfRule>
  </conditionalFormatting>
  <conditionalFormatting sqref="H14 N4 N20 T26">
    <cfRule type="expression" dxfId="1447" priority="222" stopIfTrue="1">
      <formula>ISNUMBER($G$15)</formula>
    </cfRule>
  </conditionalFormatting>
  <conditionalFormatting sqref="G16 M22 S28">
    <cfRule type="expression" dxfId="1446" priority="223" stopIfTrue="1">
      <formula>ISNUMBER($I$14)</formula>
    </cfRule>
  </conditionalFormatting>
  <conditionalFormatting sqref="G17">
    <cfRule type="expression" dxfId="1445" priority="224" stopIfTrue="1">
      <formula>ISNUMBER($J$14)</formula>
    </cfRule>
  </conditionalFormatting>
  <conditionalFormatting sqref="G18">
    <cfRule type="expression" dxfId="1444" priority="225" stopIfTrue="1">
      <formula>ISNUMBER($K$14)</formula>
    </cfRule>
  </conditionalFormatting>
  <conditionalFormatting sqref="G19">
    <cfRule type="expression" dxfId="1443" priority="226" stopIfTrue="1">
      <formula>ISNUMBER($L$14)</formula>
    </cfRule>
  </conditionalFormatting>
  <conditionalFormatting sqref="G20">
    <cfRule type="expression" dxfId="1442" priority="227" stopIfTrue="1">
      <formula>ISNUMBER($M$14)</formula>
    </cfRule>
  </conditionalFormatting>
  <conditionalFormatting sqref="G21">
    <cfRule type="expression" dxfId="1441" priority="228" stopIfTrue="1">
      <formula>ISNUMBER($N$14)</formula>
    </cfRule>
  </conditionalFormatting>
  <conditionalFormatting sqref="G22">
    <cfRule type="expression" dxfId="1440" priority="229" stopIfTrue="1">
      <formula>ISNUMBER($O$14)</formula>
    </cfRule>
  </conditionalFormatting>
  <conditionalFormatting sqref="G23">
    <cfRule type="expression" dxfId="1439" priority="230" stopIfTrue="1">
      <formula>ISNUMBER($P$14)</formula>
    </cfRule>
  </conditionalFormatting>
  <conditionalFormatting sqref="G24">
    <cfRule type="expression" dxfId="1438" priority="231" stopIfTrue="1">
      <formula>ISNUMBER($Q$14)</formula>
    </cfRule>
  </conditionalFormatting>
  <conditionalFormatting sqref="G25">
    <cfRule type="expression" dxfId="1437" priority="232" stopIfTrue="1">
      <formula>ISNUMBER($R$14)</formula>
    </cfRule>
  </conditionalFormatting>
  <conditionalFormatting sqref="G26">
    <cfRule type="expression" dxfId="1436" priority="233" stopIfTrue="1">
      <formula>ISNUMBER($S$14)</formula>
    </cfRule>
  </conditionalFormatting>
  <conditionalFormatting sqref="G27">
    <cfRule type="expression" dxfId="1435" priority="234" stopIfTrue="1">
      <formula>ISNUMBER($T$14)</formula>
    </cfRule>
  </conditionalFormatting>
  <conditionalFormatting sqref="G28">
    <cfRule type="expression" dxfId="1434" priority="235" stopIfTrue="1">
      <formula>ISNUMBER($U$14)</formula>
    </cfRule>
  </conditionalFormatting>
  <conditionalFormatting sqref="G29">
    <cfRule type="expression" dxfId="1433" priority="236" stopIfTrue="1">
      <formula>ISNUMBER($V$14)</formula>
    </cfRule>
  </conditionalFormatting>
  <conditionalFormatting sqref="G30">
    <cfRule type="expression" dxfId="1432" priority="237" stopIfTrue="1">
      <formula>ISNUMBER($W$14)</formula>
    </cfRule>
  </conditionalFormatting>
  <conditionalFormatting sqref="G31">
    <cfRule type="expression" dxfId="1431" priority="238" stopIfTrue="1">
      <formula>ISNUMBER($X$14)</formula>
    </cfRule>
  </conditionalFormatting>
  <conditionalFormatting sqref="G32">
    <cfRule type="expression" dxfId="1430" priority="239" stopIfTrue="1">
      <formula>ISNUMBER($Y$14)</formula>
    </cfRule>
  </conditionalFormatting>
  <conditionalFormatting sqref="G33">
    <cfRule type="expression" dxfId="1429" priority="240" stopIfTrue="1">
      <formula>ISNUMBER($Z$14)</formula>
    </cfRule>
  </conditionalFormatting>
  <conditionalFormatting sqref="I14 O4 O20 U26">
    <cfRule type="expression" dxfId="1428" priority="241" stopIfTrue="1">
      <formula>ISNUMBER($G$16)</formula>
    </cfRule>
  </conditionalFormatting>
  <conditionalFormatting sqref="J14">
    <cfRule type="expression" dxfId="1427" priority="242" stopIfTrue="1">
      <formula>ISNUMBER($G$17)</formula>
    </cfRule>
  </conditionalFormatting>
  <conditionalFormatting sqref="K14">
    <cfRule type="expression" dxfId="1426" priority="243" stopIfTrue="1">
      <formula>ISNUMBER($G$18)</formula>
    </cfRule>
  </conditionalFormatting>
  <conditionalFormatting sqref="L14">
    <cfRule type="expression" dxfId="1425" priority="244" stopIfTrue="1">
      <formula>ISNUMBER($G$19)</formula>
    </cfRule>
  </conditionalFormatting>
  <conditionalFormatting sqref="M14">
    <cfRule type="expression" dxfId="1424" priority="245" stopIfTrue="1">
      <formula>ISNUMBER($G$20)</formula>
    </cfRule>
  </conditionalFormatting>
  <conditionalFormatting sqref="N14">
    <cfRule type="expression" dxfId="1423" priority="246" stopIfTrue="1">
      <formula>ISNUMBER($G$21)</formula>
    </cfRule>
  </conditionalFormatting>
  <conditionalFormatting sqref="O14">
    <cfRule type="expression" dxfId="1422" priority="247" stopIfTrue="1">
      <formula>ISNUMBER($G$22)</formula>
    </cfRule>
  </conditionalFormatting>
  <conditionalFormatting sqref="P14">
    <cfRule type="expression" dxfId="1421" priority="248" stopIfTrue="1">
      <formula>ISNUMBER($G$23)</formula>
    </cfRule>
  </conditionalFormatting>
  <conditionalFormatting sqref="Q14">
    <cfRule type="expression" dxfId="1420" priority="249" stopIfTrue="1">
      <formula>ISNUMBER($G$24)</formula>
    </cfRule>
  </conditionalFormatting>
  <conditionalFormatting sqref="R14">
    <cfRule type="expression" dxfId="1419" priority="250" stopIfTrue="1">
      <formula>ISNUMBER($G$25)</formula>
    </cfRule>
  </conditionalFormatting>
  <conditionalFormatting sqref="S14">
    <cfRule type="expression" dxfId="1418" priority="251" stopIfTrue="1">
      <formula>ISNUMBER($G$26)</formula>
    </cfRule>
  </conditionalFormatting>
  <conditionalFormatting sqref="T14">
    <cfRule type="expression" dxfId="1417" priority="252" stopIfTrue="1">
      <formula>ISNUMBER($G$27)</formula>
    </cfRule>
  </conditionalFormatting>
  <conditionalFormatting sqref="U14">
    <cfRule type="expression" dxfId="1416" priority="253" stopIfTrue="1">
      <formula>ISNUMBER($G$28)</formula>
    </cfRule>
  </conditionalFormatting>
  <conditionalFormatting sqref="V14">
    <cfRule type="expression" dxfId="1415" priority="254" stopIfTrue="1">
      <formula>ISNUMBER($G$29)</formula>
    </cfRule>
  </conditionalFormatting>
  <conditionalFormatting sqref="W14">
    <cfRule type="expression" dxfId="1414" priority="255" stopIfTrue="1">
      <formula>ISNUMBER($G$30)</formula>
    </cfRule>
  </conditionalFormatting>
  <conditionalFormatting sqref="X14">
    <cfRule type="expression" dxfId="1413" priority="256" stopIfTrue="1">
      <formula>ISNUMBER($G$31)</formula>
    </cfRule>
  </conditionalFormatting>
  <conditionalFormatting sqref="Y14">
    <cfRule type="expression" dxfId="1412" priority="257" stopIfTrue="1">
      <formula>ISNUMBER($G$32)</formula>
    </cfRule>
  </conditionalFormatting>
  <conditionalFormatting sqref="Z14">
    <cfRule type="expression" dxfId="1411" priority="258" stopIfTrue="1">
      <formula>ISNUMBER($G$33)</formula>
    </cfRule>
  </conditionalFormatting>
  <conditionalFormatting sqref="AA14">
    <cfRule type="expression" dxfId="1410" priority="259" stopIfTrue="1">
      <formula>ISNUMBER($G$34)</formula>
    </cfRule>
  </conditionalFormatting>
  <conditionalFormatting sqref="H16 N22 T28">
    <cfRule type="expression" dxfId="1409" priority="260" stopIfTrue="1">
      <formula>ISNUMBER($I$15)</formula>
    </cfRule>
  </conditionalFormatting>
  <conditionalFormatting sqref="H17">
    <cfRule type="expression" dxfId="1408" priority="261" stopIfTrue="1">
      <formula>ISNUMBER($J$15)</formula>
    </cfRule>
  </conditionalFormatting>
  <conditionalFormatting sqref="H18">
    <cfRule type="expression" dxfId="1407" priority="262" stopIfTrue="1">
      <formula>ISNUMBER($K$15)</formula>
    </cfRule>
  </conditionalFormatting>
  <conditionalFormatting sqref="H19">
    <cfRule type="expression" dxfId="1406" priority="263" stopIfTrue="1">
      <formula>ISNUMBER($L$15)</formula>
    </cfRule>
  </conditionalFormatting>
  <conditionalFormatting sqref="H20">
    <cfRule type="expression" dxfId="1405" priority="264" stopIfTrue="1">
      <formula>ISNUMBER($M$15)</formula>
    </cfRule>
  </conditionalFormatting>
  <conditionalFormatting sqref="H21">
    <cfRule type="expression" dxfId="1404" priority="265" stopIfTrue="1">
      <formula>ISNUMBER($N$15)</formula>
    </cfRule>
  </conditionalFormatting>
  <conditionalFormatting sqref="H22">
    <cfRule type="expression" dxfId="1403" priority="266" stopIfTrue="1">
      <formula>ISNUMBER($O$15)</formula>
    </cfRule>
  </conditionalFormatting>
  <conditionalFormatting sqref="H23">
    <cfRule type="expression" dxfId="1402" priority="267" stopIfTrue="1">
      <formula>ISNUMBER($P$15)</formula>
    </cfRule>
  </conditionalFormatting>
  <conditionalFormatting sqref="H24">
    <cfRule type="expression" dxfId="1401" priority="268" stopIfTrue="1">
      <formula>ISNUMBER($Q$15)</formula>
    </cfRule>
  </conditionalFormatting>
  <conditionalFormatting sqref="H25">
    <cfRule type="expression" dxfId="1400" priority="269" stopIfTrue="1">
      <formula>ISNUMBER($R$15)</formula>
    </cfRule>
  </conditionalFormatting>
  <conditionalFormatting sqref="H26">
    <cfRule type="expression" dxfId="1399" priority="270" stopIfTrue="1">
      <formula>ISNUMBER($S$15)</formula>
    </cfRule>
  </conditionalFormatting>
  <conditionalFormatting sqref="H27">
    <cfRule type="expression" dxfId="1398" priority="271" stopIfTrue="1">
      <formula>ISNUMBER($T$15)</formula>
    </cfRule>
  </conditionalFormatting>
  <conditionalFormatting sqref="H28">
    <cfRule type="expression" dxfId="1397" priority="272" stopIfTrue="1">
      <formula>ISNUMBER($U$15)</formula>
    </cfRule>
  </conditionalFormatting>
  <conditionalFormatting sqref="H29">
    <cfRule type="expression" dxfId="1396" priority="273" stopIfTrue="1">
      <formula>ISNUMBER($V$15)</formula>
    </cfRule>
  </conditionalFormatting>
  <conditionalFormatting sqref="H30">
    <cfRule type="expression" dxfId="1395" priority="274" stopIfTrue="1">
      <formula>ISNUMBER($W$15)</formula>
    </cfRule>
  </conditionalFormatting>
  <conditionalFormatting sqref="H31">
    <cfRule type="expression" dxfId="1394" priority="275" stopIfTrue="1">
      <formula>ISNUMBER($X$15)</formula>
    </cfRule>
  </conditionalFormatting>
  <conditionalFormatting sqref="H32">
    <cfRule type="expression" dxfId="1393" priority="276" stopIfTrue="1">
      <formula>ISNUMBER($Y$15)</formula>
    </cfRule>
  </conditionalFormatting>
  <conditionalFormatting sqref="H33">
    <cfRule type="expression" dxfId="1392" priority="277" stopIfTrue="1">
      <formula>ISNUMBER($Z$15)</formula>
    </cfRule>
  </conditionalFormatting>
  <conditionalFormatting sqref="I15 O5 O21 U27">
    <cfRule type="expression" dxfId="1391" priority="278" stopIfTrue="1">
      <formula>ISNUMBER($H$16)</formula>
    </cfRule>
  </conditionalFormatting>
  <conditionalFormatting sqref="J15">
    <cfRule type="expression" dxfId="1390" priority="279" stopIfTrue="1">
      <formula>ISNUMBER($H$17)</formula>
    </cfRule>
  </conditionalFormatting>
  <conditionalFormatting sqref="K15">
    <cfRule type="expression" dxfId="1389" priority="280" stopIfTrue="1">
      <formula>ISNUMBER($H$18)</formula>
    </cfRule>
  </conditionalFormatting>
  <conditionalFormatting sqref="L15">
    <cfRule type="expression" dxfId="1388" priority="281" stopIfTrue="1">
      <formula>ISNUMBER($H$19)</formula>
    </cfRule>
  </conditionalFormatting>
  <conditionalFormatting sqref="M15">
    <cfRule type="expression" dxfId="1387" priority="282" stopIfTrue="1">
      <formula>ISNUMBER($H$20)</formula>
    </cfRule>
  </conditionalFormatting>
  <conditionalFormatting sqref="N15">
    <cfRule type="expression" dxfId="1386" priority="283" stopIfTrue="1">
      <formula>ISNUMBER($H$21)</formula>
    </cfRule>
  </conditionalFormatting>
  <conditionalFormatting sqref="O15">
    <cfRule type="expression" dxfId="1385" priority="284" stopIfTrue="1">
      <formula>ISNUMBER($H$22)</formula>
    </cfRule>
  </conditionalFormatting>
  <conditionalFormatting sqref="P15">
    <cfRule type="expression" dxfId="1384" priority="285" stopIfTrue="1">
      <formula>ISNUMBER($H$23)</formula>
    </cfRule>
  </conditionalFormatting>
  <conditionalFormatting sqref="Q15">
    <cfRule type="expression" dxfId="1383" priority="286" stopIfTrue="1">
      <formula>ISNUMBER($H$24)</formula>
    </cfRule>
  </conditionalFormatting>
  <conditionalFormatting sqref="R15">
    <cfRule type="expression" dxfId="1382" priority="287" stopIfTrue="1">
      <formula>ISNUMBER($H$25)</formula>
    </cfRule>
  </conditionalFormatting>
  <conditionalFormatting sqref="S15">
    <cfRule type="expression" dxfId="1381" priority="288" stopIfTrue="1">
      <formula>ISNUMBER($H$26)</formula>
    </cfRule>
  </conditionalFormatting>
  <conditionalFormatting sqref="T15">
    <cfRule type="expression" dxfId="1380" priority="289" stopIfTrue="1">
      <formula>ISNUMBER($H$27)</formula>
    </cfRule>
  </conditionalFormatting>
  <conditionalFormatting sqref="U15">
    <cfRule type="expression" dxfId="1379" priority="290" stopIfTrue="1">
      <formula>ISNUMBER($H$28)</formula>
    </cfRule>
  </conditionalFormatting>
  <conditionalFormatting sqref="V15">
    <cfRule type="expression" dxfId="1378" priority="291" stopIfTrue="1">
      <formula>ISNUMBER($H$29)</formula>
    </cfRule>
  </conditionalFormatting>
  <conditionalFormatting sqref="W15">
    <cfRule type="expression" dxfId="1377" priority="292" stopIfTrue="1">
      <formula>ISNUMBER($H$30)</formula>
    </cfRule>
  </conditionalFormatting>
  <conditionalFormatting sqref="X15">
    <cfRule type="expression" dxfId="1376" priority="293" stopIfTrue="1">
      <formula>ISNUMBER($H$31)</formula>
    </cfRule>
  </conditionalFormatting>
  <conditionalFormatting sqref="Y15">
    <cfRule type="expression" dxfId="1375" priority="294" stopIfTrue="1">
      <formula>ISNUMBER($H$32)</formula>
    </cfRule>
  </conditionalFormatting>
  <conditionalFormatting sqref="Z15">
    <cfRule type="expression" dxfId="1374" priority="295" stopIfTrue="1">
      <formula>ISNUMBER($H$33)</formula>
    </cfRule>
  </conditionalFormatting>
  <conditionalFormatting sqref="AA15">
    <cfRule type="expression" dxfId="1373" priority="296" stopIfTrue="1">
      <formula>ISNUMBER($H$34)</formula>
    </cfRule>
  </conditionalFormatting>
  <conditionalFormatting sqref="I17">
    <cfRule type="expression" dxfId="1372" priority="297" stopIfTrue="1">
      <formula>ISNUMBER($J$16)</formula>
    </cfRule>
  </conditionalFormatting>
  <conditionalFormatting sqref="I18">
    <cfRule type="expression" dxfId="1371" priority="298" stopIfTrue="1">
      <formula>ISNUMBER($K$16)</formula>
    </cfRule>
  </conditionalFormatting>
  <conditionalFormatting sqref="I19">
    <cfRule type="expression" dxfId="1370" priority="299" stopIfTrue="1">
      <formula>ISNUMBER($L$16)</formula>
    </cfRule>
  </conditionalFormatting>
  <conditionalFormatting sqref="I20">
    <cfRule type="expression" dxfId="1369" priority="300" stopIfTrue="1">
      <formula>ISNUMBER($M$16)</formula>
    </cfRule>
  </conditionalFormatting>
  <conditionalFormatting sqref="I21">
    <cfRule type="expression" dxfId="1368" priority="301" stopIfTrue="1">
      <formula>ISNUMBER($N$16)</formula>
    </cfRule>
  </conditionalFormatting>
  <conditionalFormatting sqref="I22">
    <cfRule type="expression" dxfId="1367" priority="302" stopIfTrue="1">
      <formula>ISNUMBER($O$16)</formula>
    </cfRule>
  </conditionalFormatting>
  <conditionalFormatting sqref="I23">
    <cfRule type="expression" dxfId="1366" priority="303" stopIfTrue="1">
      <formula>ISNUMBER($P$16)</formula>
    </cfRule>
  </conditionalFormatting>
  <conditionalFormatting sqref="I24">
    <cfRule type="expression" dxfId="1365" priority="304" stopIfTrue="1">
      <formula>ISNUMBER($Q$16)</formula>
    </cfRule>
  </conditionalFormatting>
  <conditionalFormatting sqref="I25">
    <cfRule type="expression" dxfId="1364" priority="305" stopIfTrue="1">
      <formula>ISNUMBER($R$16)</formula>
    </cfRule>
  </conditionalFormatting>
  <conditionalFormatting sqref="I26">
    <cfRule type="expression" dxfId="1363" priority="306" stopIfTrue="1">
      <formula>ISNUMBER($S$16)</formula>
    </cfRule>
  </conditionalFormatting>
  <conditionalFormatting sqref="I27">
    <cfRule type="expression" dxfId="1362" priority="307" stopIfTrue="1">
      <formula>ISNUMBER($T$16)</formula>
    </cfRule>
  </conditionalFormatting>
  <conditionalFormatting sqref="I28">
    <cfRule type="expression" dxfId="1361" priority="308" stopIfTrue="1">
      <formula>ISNUMBER($U$16)</formula>
    </cfRule>
  </conditionalFormatting>
  <conditionalFormatting sqref="I29">
    <cfRule type="expression" dxfId="1360" priority="309" stopIfTrue="1">
      <formula>ISNUMBER($V$16)</formula>
    </cfRule>
  </conditionalFormatting>
  <conditionalFormatting sqref="I30">
    <cfRule type="expression" dxfId="1359" priority="310" stopIfTrue="1">
      <formula>ISNUMBER($W$16)</formula>
    </cfRule>
  </conditionalFormatting>
  <conditionalFormatting sqref="I31">
    <cfRule type="expression" dxfId="1358" priority="311" stopIfTrue="1">
      <formula>ISNUMBER($X$16)</formula>
    </cfRule>
  </conditionalFormatting>
  <conditionalFormatting sqref="I32">
    <cfRule type="expression" dxfId="1357" priority="312" stopIfTrue="1">
      <formula>ISNUMBER($Y$16)</formula>
    </cfRule>
  </conditionalFormatting>
  <conditionalFormatting sqref="I33">
    <cfRule type="expression" dxfId="1356" priority="313" stopIfTrue="1">
      <formula>ISNUMBER($Z$16)</formula>
    </cfRule>
  </conditionalFormatting>
  <conditionalFormatting sqref="J16">
    <cfRule type="expression" dxfId="1355" priority="314" stopIfTrue="1">
      <formula>ISNUMBER($I$17)</formula>
    </cfRule>
  </conditionalFormatting>
  <conditionalFormatting sqref="K16">
    <cfRule type="expression" dxfId="1354" priority="315" stopIfTrue="1">
      <formula>ISNUMBER($I$18)</formula>
    </cfRule>
  </conditionalFormatting>
  <conditionalFormatting sqref="L16">
    <cfRule type="expression" dxfId="1353" priority="316" stopIfTrue="1">
      <formula>ISNUMBER($I$19)</formula>
    </cfRule>
  </conditionalFormatting>
  <conditionalFormatting sqref="M16">
    <cfRule type="expression" dxfId="1352" priority="317" stopIfTrue="1">
      <formula>ISNUMBER($I$20)</formula>
    </cfRule>
  </conditionalFormatting>
  <conditionalFormatting sqref="N16">
    <cfRule type="expression" dxfId="1351" priority="318" stopIfTrue="1">
      <formula>ISNUMBER($I$21)</formula>
    </cfRule>
  </conditionalFormatting>
  <conditionalFormatting sqref="O16">
    <cfRule type="expression" dxfId="1350" priority="319" stopIfTrue="1">
      <formula>ISNUMBER($I$22)</formula>
    </cfRule>
  </conditionalFormatting>
  <conditionalFormatting sqref="P16">
    <cfRule type="expression" dxfId="1349" priority="320" stopIfTrue="1">
      <formula>ISNUMBER($I$23)</formula>
    </cfRule>
  </conditionalFormatting>
  <conditionalFormatting sqref="Q16">
    <cfRule type="expression" dxfId="1348" priority="321" stopIfTrue="1">
      <formula>ISNUMBER($I$24)</formula>
    </cfRule>
  </conditionalFormatting>
  <conditionalFormatting sqref="R16">
    <cfRule type="expression" dxfId="1347" priority="322" stopIfTrue="1">
      <formula>ISNUMBER($I$25)</formula>
    </cfRule>
  </conditionalFormatting>
  <conditionalFormatting sqref="S16">
    <cfRule type="expression" dxfId="1346" priority="323" stopIfTrue="1">
      <formula>ISNUMBER($I$26)</formula>
    </cfRule>
  </conditionalFormatting>
  <conditionalFormatting sqref="T16">
    <cfRule type="expression" dxfId="1345" priority="324" stopIfTrue="1">
      <formula>ISNUMBER($I$27)</formula>
    </cfRule>
  </conditionalFormatting>
  <conditionalFormatting sqref="U16">
    <cfRule type="expression" dxfId="1344" priority="325" stopIfTrue="1">
      <formula>ISNUMBER($I$28)</formula>
    </cfRule>
  </conditionalFormatting>
  <conditionalFormatting sqref="V16">
    <cfRule type="expression" dxfId="1343" priority="326" stopIfTrue="1">
      <formula>ISNUMBER($I$29)</formula>
    </cfRule>
  </conditionalFormatting>
  <conditionalFormatting sqref="W16">
    <cfRule type="expression" dxfId="1342" priority="327" stopIfTrue="1">
      <formula>ISNUMBER($I$30)</formula>
    </cfRule>
  </conditionalFormatting>
  <conditionalFormatting sqref="X16">
    <cfRule type="expression" dxfId="1341" priority="328" stopIfTrue="1">
      <formula>ISNUMBER($I$31)</formula>
    </cfRule>
  </conditionalFormatting>
  <conditionalFormatting sqref="Y16">
    <cfRule type="expression" dxfId="1340" priority="329" stopIfTrue="1">
      <formula>ISNUMBER($I$32)</formula>
    </cfRule>
  </conditionalFormatting>
  <conditionalFormatting sqref="Z16">
    <cfRule type="expression" dxfId="1339" priority="330" stopIfTrue="1">
      <formula>ISNUMBER($I$33)</formula>
    </cfRule>
  </conditionalFormatting>
  <conditionalFormatting sqref="AA16">
    <cfRule type="expression" dxfId="1338" priority="331" stopIfTrue="1">
      <formula>ISNUMBER($I$34)</formula>
    </cfRule>
  </conditionalFormatting>
  <conditionalFormatting sqref="J23">
    <cfRule type="expression" dxfId="1337" priority="332" stopIfTrue="1">
      <formula>ISNUMBER($P$17)</formula>
    </cfRule>
  </conditionalFormatting>
  <conditionalFormatting sqref="J24">
    <cfRule type="expression" dxfId="1336" priority="333" stopIfTrue="1">
      <formula>ISNUMBER($Q$17)</formula>
    </cfRule>
  </conditionalFormatting>
  <conditionalFormatting sqref="J25">
    <cfRule type="expression" dxfId="1335" priority="334" stopIfTrue="1">
      <formula>ISNUMBER($R$17)</formula>
    </cfRule>
  </conditionalFormatting>
  <conditionalFormatting sqref="J26">
    <cfRule type="expression" dxfId="1334" priority="335" stopIfTrue="1">
      <formula>ISNUMBER($S$17)</formula>
    </cfRule>
  </conditionalFormatting>
  <conditionalFormatting sqref="J27">
    <cfRule type="expression" dxfId="1333" priority="336" stopIfTrue="1">
      <formula>ISNUMBER($T$17)</formula>
    </cfRule>
  </conditionalFormatting>
  <conditionalFormatting sqref="J28">
    <cfRule type="expression" dxfId="1332" priority="337" stopIfTrue="1">
      <formula>ISNUMBER($U$17)</formula>
    </cfRule>
  </conditionalFormatting>
  <conditionalFormatting sqref="J29">
    <cfRule type="expression" dxfId="1331" priority="338" stopIfTrue="1">
      <formula>ISNUMBER($V$17)</formula>
    </cfRule>
  </conditionalFormatting>
  <conditionalFormatting sqref="J30">
    <cfRule type="expression" dxfId="1330" priority="339" stopIfTrue="1">
      <formula>ISNUMBER($W$17)</formula>
    </cfRule>
  </conditionalFormatting>
  <conditionalFormatting sqref="J31">
    <cfRule type="expression" dxfId="1329" priority="340" stopIfTrue="1">
      <formula>ISNUMBER($X$17)</formula>
    </cfRule>
  </conditionalFormatting>
  <conditionalFormatting sqref="J32">
    <cfRule type="expression" dxfId="1328" priority="341" stopIfTrue="1">
      <formula>ISNUMBER($Y$17)</formula>
    </cfRule>
  </conditionalFormatting>
  <conditionalFormatting sqref="J33">
    <cfRule type="expression" dxfId="1327" priority="342" stopIfTrue="1">
      <formula>ISNUMBER($Z$17)</formula>
    </cfRule>
  </conditionalFormatting>
  <conditionalFormatting sqref="P17">
    <cfRule type="expression" dxfId="1326" priority="343" stopIfTrue="1">
      <formula>ISNUMBER($J$23)</formula>
    </cfRule>
  </conditionalFormatting>
  <conditionalFormatting sqref="Q17">
    <cfRule type="expression" dxfId="1325" priority="344" stopIfTrue="1">
      <formula>ISNUMBER($J$24)</formula>
    </cfRule>
  </conditionalFormatting>
  <conditionalFormatting sqref="R17">
    <cfRule type="expression" dxfId="1324" priority="345" stopIfTrue="1">
      <formula>ISNUMBER($J$25)</formula>
    </cfRule>
  </conditionalFormatting>
  <conditionalFormatting sqref="S17">
    <cfRule type="expression" dxfId="1323" priority="346" stopIfTrue="1">
      <formula>ISNUMBER($J$26)</formula>
    </cfRule>
  </conditionalFormatting>
  <conditionalFormatting sqref="T17">
    <cfRule type="expression" dxfId="1322" priority="347" stopIfTrue="1">
      <formula>ISNUMBER($J$27)</formula>
    </cfRule>
  </conditionalFormatting>
  <conditionalFormatting sqref="U17">
    <cfRule type="expression" dxfId="1321" priority="348" stopIfTrue="1">
      <formula>ISNUMBER($J$28)</formula>
    </cfRule>
  </conditionalFormatting>
  <conditionalFormatting sqref="V17">
    <cfRule type="expression" dxfId="1320" priority="349" stopIfTrue="1">
      <formula>ISNUMBER($J$29)</formula>
    </cfRule>
  </conditionalFormatting>
  <conditionalFormatting sqref="W17">
    <cfRule type="expression" dxfId="1319" priority="350" stopIfTrue="1">
      <formula>ISNUMBER($J$30)</formula>
    </cfRule>
  </conditionalFormatting>
  <conditionalFormatting sqref="X17">
    <cfRule type="expression" dxfId="1318" priority="351" stopIfTrue="1">
      <formula>ISNUMBER($J$31)</formula>
    </cfRule>
  </conditionalFormatting>
  <conditionalFormatting sqref="Y17">
    <cfRule type="expression" dxfId="1317" priority="352" stopIfTrue="1">
      <formula>ISNUMBER($J$32)</formula>
    </cfRule>
  </conditionalFormatting>
  <conditionalFormatting sqref="Z17">
    <cfRule type="expression" dxfId="1316" priority="353" stopIfTrue="1">
      <formula>ISNUMBER($J$33)</formula>
    </cfRule>
  </conditionalFormatting>
  <conditionalFormatting sqref="AA17">
    <cfRule type="expression" dxfId="1315" priority="354" stopIfTrue="1">
      <formula>ISNUMBER($J$34)</formula>
    </cfRule>
  </conditionalFormatting>
  <conditionalFormatting sqref="K23">
    <cfRule type="expression" dxfId="1314" priority="355" stopIfTrue="1">
      <formula>ISNUMBER($P$18)</formula>
    </cfRule>
  </conditionalFormatting>
  <conditionalFormatting sqref="K24">
    <cfRule type="expression" dxfId="1313" priority="356" stopIfTrue="1">
      <formula>ISNUMBER($Q$18)</formula>
    </cfRule>
  </conditionalFormatting>
  <conditionalFormatting sqref="K25">
    <cfRule type="expression" dxfId="1312" priority="357" stopIfTrue="1">
      <formula>ISNUMBER($R$18)</formula>
    </cfRule>
  </conditionalFormatting>
  <conditionalFormatting sqref="K26">
    <cfRule type="expression" dxfId="1311" priority="358" stopIfTrue="1">
      <formula>ISNUMBER($S$18)</formula>
    </cfRule>
  </conditionalFormatting>
  <conditionalFormatting sqref="K27">
    <cfRule type="expression" dxfId="1310" priority="359" stopIfTrue="1">
      <formula>ISNUMBER($T$18)</formula>
    </cfRule>
  </conditionalFormatting>
  <conditionalFormatting sqref="K28">
    <cfRule type="expression" dxfId="1309" priority="360" stopIfTrue="1">
      <formula>ISNUMBER($U$18)</formula>
    </cfRule>
  </conditionalFormatting>
  <conditionalFormatting sqref="K29">
    <cfRule type="expression" dxfId="1308" priority="361" stopIfTrue="1">
      <formula>ISNUMBER($V$18)</formula>
    </cfRule>
  </conditionalFormatting>
  <conditionalFormatting sqref="K30">
    <cfRule type="expression" dxfId="1307" priority="362" stopIfTrue="1">
      <formula>ISNUMBER($W$18)</formula>
    </cfRule>
  </conditionalFormatting>
  <conditionalFormatting sqref="K31">
    <cfRule type="expression" dxfId="1306" priority="363" stopIfTrue="1">
      <formula>ISNUMBER($X$18)</formula>
    </cfRule>
  </conditionalFormatting>
  <conditionalFormatting sqref="K32">
    <cfRule type="expression" dxfId="1305" priority="364" stopIfTrue="1">
      <formula>ISNUMBER($Y$18)</formula>
    </cfRule>
  </conditionalFormatting>
  <conditionalFormatting sqref="K33">
    <cfRule type="expression" dxfId="1304" priority="365" stopIfTrue="1">
      <formula>ISNUMBER($Z$18)</formula>
    </cfRule>
  </conditionalFormatting>
  <conditionalFormatting sqref="P18">
    <cfRule type="expression" dxfId="1303" priority="366" stopIfTrue="1">
      <formula>ISNUMBER($K$23)</formula>
    </cfRule>
  </conditionalFormatting>
  <conditionalFormatting sqref="Q18">
    <cfRule type="expression" dxfId="1302" priority="367" stopIfTrue="1">
      <formula>ISNUMBER($K$24)</formula>
    </cfRule>
  </conditionalFormatting>
  <conditionalFormatting sqref="R18">
    <cfRule type="expression" dxfId="1301" priority="368" stopIfTrue="1">
      <formula>ISNUMBER($K$25)</formula>
    </cfRule>
  </conditionalFormatting>
  <conditionalFormatting sqref="S18">
    <cfRule type="expression" dxfId="1300" priority="369" stopIfTrue="1">
      <formula>ISNUMBER($K$26)</formula>
    </cfRule>
  </conditionalFormatting>
  <conditionalFormatting sqref="T18">
    <cfRule type="expression" dxfId="1299" priority="370" stopIfTrue="1">
      <formula>ISNUMBER($K$27)</formula>
    </cfRule>
  </conditionalFormatting>
  <conditionalFormatting sqref="U18">
    <cfRule type="expression" dxfId="1298" priority="371" stopIfTrue="1">
      <formula>ISNUMBER($K$28)</formula>
    </cfRule>
  </conditionalFormatting>
  <conditionalFormatting sqref="V18">
    <cfRule type="expression" dxfId="1297" priority="372" stopIfTrue="1">
      <formula>ISNUMBER($K$29)</formula>
    </cfRule>
  </conditionalFormatting>
  <conditionalFormatting sqref="W18">
    <cfRule type="expression" dxfId="1296" priority="373" stopIfTrue="1">
      <formula>ISNUMBER($K$30)</formula>
    </cfRule>
  </conditionalFormatting>
  <conditionalFormatting sqref="X18">
    <cfRule type="expression" dxfId="1295" priority="374" stopIfTrue="1">
      <formula>ISNUMBER($K$31)</formula>
    </cfRule>
  </conditionalFormatting>
  <conditionalFormatting sqref="Y18">
    <cfRule type="expression" dxfId="1294" priority="375" stopIfTrue="1">
      <formula>ISNUMBER($K$32)</formula>
    </cfRule>
  </conditionalFormatting>
  <conditionalFormatting sqref="Z18">
    <cfRule type="expression" dxfId="1293" priority="376" stopIfTrue="1">
      <formula>ISNUMBER($K$33)</formula>
    </cfRule>
  </conditionalFormatting>
  <conditionalFormatting sqref="AA18">
    <cfRule type="expression" dxfId="1292" priority="377" stopIfTrue="1">
      <formula>ISNUMBER($K$34)</formula>
    </cfRule>
  </conditionalFormatting>
  <conditionalFormatting sqref="L23">
    <cfRule type="expression" dxfId="1291" priority="378" stopIfTrue="1">
      <formula>ISNUMBER($P$19)</formula>
    </cfRule>
  </conditionalFormatting>
  <conditionalFormatting sqref="L24">
    <cfRule type="expression" dxfId="1290" priority="379" stopIfTrue="1">
      <formula>ISNUMBER($Q$19)</formula>
    </cfRule>
  </conditionalFormatting>
  <conditionalFormatting sqref="L25">
    <cfRule type="expression" dxfId="1289" priority="380" stopIfTrue="1">
      <formula>ISNUMBER($R$19)</formula>
    </cfRule>
  </conditionalFormatting>
  <conditionalFormatting sqref="L26">
    <cfRule type="expression" dxfId="1288" priority="381" stopIfTrue="1">
      <formula>ISNUMBER($S$19)</formula>
    </cfRule>
  </conditionalFormatting>
  <conditionalFormatting sqref="L27">
    <cfRule type="expression" dxfId="1287" priority="382" stopIfTrue="1">
      <formula>ISNUMBER($T$19)</formula>
    </cfRule>
  </conditionalFormatting>
  <conditionalFormatting sqref="L28">
    <cfRule type="expression" dxfId="1286" priority="383" stopIfTrue="1">
      <formula>ISNUMBER($U$19)</formula>
    </cfRule>
  </conditionalFormatting>
  <conditionalFormatting sqref="L29">
    <cfRule type="expression" dxfId="1285" priority="384" stopIfTrue="1">
      <formula>ISNUMBER($V$19)</formula>
    </cfRule>
  </conditionalFormatting>
  <conditionalFormatting sqref="L30">
    <cfRule type="expression" dxfId="1284" priority="385" stopIfTrue="1">
      <formula>ISNUMBER($W$19)</formula>
    </cfRule>
  </conditionalFormatting>
  <conditionalFormatting sqref="L31">
    <cfRule type="expression" dxfId="1283" priority="386" stopIfTrue="1">
      <formula>ISNUMBER($X$19)</formula>
    </cfRule>
  </conditionalFormatting>
  <conditionalFormatting sqref="L32">
    <cfRule type="expression" dxfId="1282" priority="387" stopIfTrue="1">
      <formula>ISNUMBER($Y$19)</formula>
    </cfRule>
  </conditionalFormatting>
  <conditionalFormatting sqref="L33">
    <cfRule type="expression" dxfId="1281" priority="388" stopIfTrue="1">
      <formula>ISNUMBER($Z$19)</formula>
    </cfRule>
  </conditionalFormatting>
  <conditionalFormatting sqref="P19">
    <cfRule type="expression" dxfId="1280" priority="389" stopIfTrue="1">
      <formula>ISNUMBER($L$23)</formula>
    </cfRule>
  </conditionalFormatting>
  <conditionalFormatting sqref="Q19">
    <cfRule type="expression" dxfId="1279" priority="390" stopIfTrue="1">
      <formula>ISNUMBER($L$24)</formula>
    </cfRule>
  </conditionalFormatting>
  <conditionalFormatting sqref="R19">
    <cfRule type="expression" dxfId="1278" priority="391" stopIfTrue="1">
      <formula>ISNUMBER($L$25)</formula>
    </cfRule>
  </conditionalFormatting>
  <conditionalFormatting sqref="S19">
    <cfRule type="expression" dxfId="1277" priority="392" stopIfTrue="1">
      <formula>ISNUMBER($L$26)</formula>
    </cfRule>
  </conditionalFormatting>
  <conditionalFormatting sqref="T19">
    <cfRule type="expression" dxfId="1276" priority="393" stopIfTrue="1">
      <formula>ISNUMBER($L$27)</formula>
    </cfRule>
  </conditionalFormatting>
  <conditionalFormatting sqref="U19">
    <cfRule type="expression" dxfId="1275" priority="394" stopIfTrue="1">
      <formula>ISNUMBER($L$28)</formula>
    </cfRule>
  </conditionalFormatting>
  <conditionalFormatting sqref="V19">
    <cfRule type="expression" dxfId="1274" priority="395" stopIfTrue="1">
      <formula>ISNUMBER($L$29)</formula>
    </cfRule>
  </conditionalFormatting>
  <conditionalFormatting sqref="W19">
    <cfRule type="expression" dxfId="1273" priority="396" stopIfTrue="1">
      <formula>ISNUMBER($L$30)</formula>
    </cfRule>
  </conditionalFormatting>
  <conditionalFormatting sqref="X19">
    <cfRule type="expression" dxfId="1272" priority="397" stopIfTrue="1">
      <formula>ISNUMBER($L$31)</formula>
    </cfRule>
  </conditionalFormatting>
  <conditionalFormatting sqref="Y19">
    <cfRule type="expression" dxfId="1271" priority="398" stopIfTrue="1">
      <formula>ISNUMBER($L$32)</formula>
    </cfRule>
  </conditionalFormatting>
  <conditionalFormatting sqref="Z19">
    <cfRule type="expression" dxfId="1270" priority="399" stopIfTrue="1">
      <formula>ISNUMBER($L$33)</formula>
    </cfRule>
  </conditionalFormatting>
  <conditionalFormatting sqref="AA19">
    <cfRule type="expression" dxfId="1269" priority="400" stopIfTrue="1">
      <formula>ISNUMBER($L$34)</formula>
    </cfRule>
  </conditionalFormatting>
  <conditionalFormatting sqref="M23">
    <cfRule type="expression" dxfId="1268" priority="401" stopIfTrue="1">
      <formula>ISNUMBER($P$20)</formula>
    </cfRule>
  </conditionalFormatting>
  <conditionalFormatting sqref="M24">
    <cfRule type="expression" dxfId="1267" priority="402" stopIfTrue="1">
      <formula>ISNUMBER($Q$20)</formula>
    </cfRule>
  </conditionalFormatting>
  <conditionalFormatting sqref="M25">
    <cfRule type="expression" dxfId="1266" priority="403" stopIfTrue="1">
      <formula>ISNUMBER($R$20)</formula>
    </cfRule>
  </conditionalFormatting>
  <conditionalFormatting sqref="M26">
    <cfRule type="expression" dxfId="1265" priority="404" stopIfTrue="1">
      <formula>ISNUMBER($S$20)</formula>
    </cfRule>
  </conditionalFormatting>
  <conditionalFormatting sqref="M27">
    <cfRule type="expression" dxfId="1264" priority="405" stopIfTrue="1">
      <formula>ISNUMBER($T$20)</formula>
    </cfRule>
  </conditionalFormatting>
  <conditionalFormatting sqref="M28">
    <cfRule type="expression" dxfId="1263" priority="406" stopIfTrue="1">
      <formula>ISNUMBER($U$20)</formula>
    </cfRule>
  </conditionalFormatting>
  <conditionalFormatting sqref="M29">
    <cfRule type="expression" dxfId="1262" priority="407" stopIfTrue="1">
      <formula>ISNUMBER($V$20)</formula>
    </cfRule>
  </conditionalFormatting>
  <conditionalFormatting sqref="M30">
    <cfRule type="expression" dxfId="1261" priority="408" stopIfTrue="1">
      <formula>ISNUMBER($W$20)</formula>
    </cfRule>
  </conditionalFormatting>
  <conditionalFormatting sqref="M31">
    <cfRule type="expression" dxfId="1260" priority="409" stopIfTrue="1">
      <formula>ISNUMBER($X$20)</formula>
    </cfRule>
  </conditionalFormatting>
  <conditionalFormatting sqref="M32">
    <cfRule type="expression" dxfId="1259" priority="410" stopIfTrue="1">
      <formula>ISNUMBER($Y$20)</formula>
    </cfRule>
  </conditionalFormatting>
  <conditionalFormatting sqref="M33">
    <cfRule type="expression" dxfId="1258" priority="411" stopIfTrue="1">
      <formula>ISNUMBER($Z$20)</formula>
    </cfRule>
  </conditionalFormatting>
  <conditionalFormatting sqref="P20">
    <cfRule type="expression" dxfId="1257" priority="412" stopIfTrue="1">
      <formula>ISNUMBER($M$23)</formula>
    </cfRule>
  </conditionalFormatting>
  <conditionalFormatting sqref="Q20">
    <cfRule type="expression" dxfId="1256" priority="413" stopIfTrue="1">
      <formula>ISNUMBER($M$24)</formula>
    </cfRule>
  </conditionalFormatting>
  <conditionalFormatting sqref="R20">
    <cfRule type="expression" dxfId="1255" priority="414" stopIfTrue="1">
      <formula>ISNUMBER($M$25)</formula>
    </cfRule>
  </conditionalFormatting>
  <conditionalFormatting sqref="S20">
    <cfRule type="expression" dxfId="1254" priority="415" stopIfTrue="1">
      <formula>ISNUMBER($M$26)</formula>
    </cfRule>
  </conditionalFormatting>
  <conditionalFormatting sqref="T20">
    <cfRule type="expression" dxfId="1253" priority="416" stopIfTrue="1">
      <formula>ISNUMBER($M$27)</formula>
    </cfRule>
  </conditionalFormatting>
  <conditionalFormatting sqref="U20">
    <cfRule type="expression" dxfId="1252" priority="417" stopIfTrue="1">
      <formula>ISNUMBER($M$28)</formula>
    </cfRule>
  </conditionalFormatting>
  <conditionalFormatting sqref="V20">
    <cfRule type="expression" dxfId="1251" priority="418" stopIfTrue="1">
      <formula>ISNUMBER($M$29)</formula>
    </cfRule>
  </conditionalFormatting>
  <conditionalFormatting sqref="W20">
    <cfRule type="expression" dxfId="1250" priority="419" stopIfTrue="1">
      <formula>ISNUMBER($M$30)</formula>
    </cfRule>
  </conditionalFormatting>
  <conditionalFormatting sqref="X20">
    <cfRule type="expression" dxfId="1249" priority="420" stopIfTrue="1">
      <formula>ISNUMBER($M$31)</formula>
    </cfRule>
  </conditionalFormatting>
  <conditionalFormatting sqref="Y20">
    <cfRule type="expression" dxfId="1248" priority="421" stopIfTrue="1">
      <formula>ISNUMBER($M$32)</formula>
    </cfRule>
  </conditionalFormatting>
  <conditionalFormatting sqref="Z20">
    <cfRule type="expression" dxfId="1247" priority="422" stopIfTrue="1">
      <formula>ISNUMBER($M$33)</formula>
    </cfRule>
  </conditionalFormatting>
  <conditionalFormatting sqref="AA20">
    <cfRule type="expression" dxfId="1246" priority="423" stopIfTrue="1">
      <formula>ISNUMBER($M$34)</formula>
    </cfRule>
  </conditionalFormatting>
  <conditionalFormatting sqref="N23">
    <cfRule type="expression" dxfId="1245" priority="424" stopIfTrue="1">
      <formula>ISNUMBER($P$21)</formula>
    </cfRule>
  </conditionalFormatting>
  <conditionalFormatting sqref="N24">
    <cfRule type="expression" dxfId="1244" priority="425" stopIfTrue="1">
      <formula>ISNUMBER($Q$21)</formula>
    </cfRule>
  </conditionalFormatting>
  <conditionalFormatting sqref="N25">
    <cfRule type="expression" dxfId="1243" priority="426" stopIfTrue="1">
      <formula>ISNUMBER($R$21)</formula>
    </cfRule>
  </conditionalFormatting>
  <conditionalFormatting sqref="N26">
    <cfRule type="expression" dxfId="1242" priority="427" stopIfTrue="1">
      <formula>ISNUMBER($S$21)</formula>
    </cfRule>
  </conditionalFormatting>
  <conditionalFormatting sqref="N27">
    <cfRule type="expression" dxfId="1241" priority="428" stopIfTrue="1">
      <formula>ISNUMBER($T$21)</formula>
    </cfRule>
  </conditionalFormatting>
  <conditionalFormatting sqref="N28">
    <cfRule type="expression" dxfId="1240" priority="429" stopIfTrue="1">
      <formula>ISNUMBER($U$21)</formula>
    </cfRule>
  </conditionalFormatting>
  <conditionalFormatting sqref="N29">
    <cfRule type="expression" dxfId="1239" priority="430" stopIfTrue="1">
      <formula>ISNUMBER($V$21)</formula>
    </cfRule>
  </conditionalFormatting>
  <conditionalFormatting sqref="N30">
    <cfRule type="expression" dxfId="1238" priority="431" stopIfTrue="1">
      <formula>ISNUMBER($W$21)</formula>
    </cfRule>
  </conditionalFormatting>
  <conditionalFormatting sqref="N31">
    <cfRule type="expression" dxfId="1237" priority="432" stopIfTrue="1">
      <formula>ISNUMBER($X$21)</formula>
    </cfRule>
  </conditionalFormatting>
  <conditionalFormatting sqref="N32">
    <cfRule type="expression" dxfId="1236" priority="433" stopIfTrue="1">
      <formula>ISNUMBER($Y$21)</formula>
    </cfRule>
  </conditionalFormatting>
  <conditionalFormatting sqref="N33">
    <cfRule type="expression" dxfId="1235" priority="434" stopIfTrue="1">
      <formula>ISNUMBER($Z$21)</formula>
    </cfRule>
  </conditionalFormatting>
  <conditionalFormatting sqref="Q21">
    <cfRule type="expression" dxfId="1234" priority="435" stopIfTrue="1">
      <formula>ISNUMBER($N$24)</formula>
    </cfRule>
  </conditionalFormatting>
  <conditionalFormatting sqref="R21">
    <cfRule type="expression" dxfId="1233" priority="436" stopIfTrue="1">
      <formula>ISNUMBER($N$25)</formula>
    </cfRule>
  </conditionalFormatting>
  <conditionalFormatting sqref="S21">
    <cfRule type="expression" dxfId="1232" priority="437" stopIfTrue="1">
      <formula>ISNUMBER($N$26)</formula>
    </cfRule>
  </conditionalFormatting>
  <conditionalFormatting sqref="T21">
    <cfRule type="expression" dxfId="1231" priority="438" stopIfTrue="1">
      <formula>ISNUMBER($N$27)</formula>
    </cfRule>
  </conditionalFormatting>
  <conditionalFormatting sqref="U21">
    <cfRule type="expression" dxfId="1230" priority="439" stopIfTrue="1">
      <formula>ISNUMBER($N$28)</formula>
    </cfRule>
  </conditionalFormatting>
  <conditionalFormatting sqref="V21">
    <cfRule type="expression" dxfId="1229" priority="440" stopIfTrue="1">
      <formula>ISNUMBER($N$29)</formula>
    </cfRule>
  </conditionalFormatting>
  <conditionalFormatting sqref="W21">
    <cfRule type="expression" dxfId="1228" priority="441" stopIfTrue="1">
      <formula>ISNUMBER($N$30)</formula>
    </cfRule>
  </conditionalFormatting>
  <conditionalFormatting sqref="X21">
    <cfRule type="expression" dxfId="1227" priority="442" stopIfTrue="1">
      <formula>ISNUMBER($N$31)</formula>
    </cfRule>
  </conditionalFormatting>
  <conditionalFormatting sqref="Y21">
    <cfRule type="expression" dxfId="1226" priority="443" stopIfTrue="1">
      <formula>ISNUMBER($N$32)</formula>
    </cfRule>
  </conditionalFormatting>
  <conditionalFormatting sqref="Z21">
    <cfRule type="expression" dxfId="1225" priority="444" stopIfTrue="1">
      <formula>ISNUMBER($N$33)</formula>
    </cfRule>
  </conditionalFormatting>
  <conditionalFormatting sqref="AA21">
    <cfRule type="expression" dxfId="1224" priority="445" stopIfTrue="1">
      <formula>ISNUMBER($N$34)</formula>
    </cfRule>
  </conditionalFormatting>
  <conditionalFormatting sqref="O23">
    <cfRule type="expression" dxfId="1223" priority="446" stopIfTrue="1">
      <formula>ISNUMBER($P$22)</formula>
    </cfRule>
  </conditionalFormatting>
  <conditionalFormatting sqref="O24">
    <cfRule type="expression" dxfId="1222" priority="447" stopIfTrue="1">
      <formula>ISNUMBER($Q$22)</formula>
    </cfRule>
  </conditionalFormatting>
  <conditionalFormatting sqref="O25">
    <cfRule type="expression" dxfId="1221" priority="448" stopIfTrue="1">
      <formula>ISNUMBER($R$22)</formula>
    </cfRule>
  </conditionalFormatting>
  <conditionalFormatting sqref="O26">
    <cfRule type="expression" dxfId="1220" priority="449" stopIfTrue="1">
      <formula>ISNUMBER($S$22)</formula>
    </cfRule>
  </conditionalFormatting>
  <conditionalFormatting sqref="O27">
    <cfRule type="expression" dxfId="1219" priority="450" stopIfTrue="1">
      <formula>ISNUMBER($T$22)</formula>
    </cfRule>
  </conditionalFormatting>
  <conditionalFormatting sqref="O28">
    <cfRule type="expression" dxfId="1218" priority="451" stopIfTrue="1">
      <formula>ISNUMBER($U$22)</formula>
    </cfRule>
  </conditionalFormatting>
  <conditionalFormatting sqref="O29">
    <cfRule type="expression" dxfId="1217" priority="452" stopIfTrue="1">
      <formula>ISNUMBER($V$22)</formula>
    </cfRule>
  </conditionalFormatting>
  <conditionalFormatting sqref="O30">
    <cfRule type="expression" dxfId="1216" priority="453" stopIfTrue="1">
      <formula>ISNUMBER($W$22)</formula>
    </cfRule>
  </conditionalFormatting>
  <conditionalFormatting sqref="O31">
    <cfRule type="expression" dxfId="1215" priority="454" stopIfTrue="1">
      <formula>ISNUMBER($X$22)</formula>
    </cfRule>
  </conditionalFormatting>
  <conditionalFormatting sqref="O32">
    <cfRule type="expression" dxfId="1214" priority="455" stopIfTrue="1">
      <formula>ISNUMBER($Y$22)</formula>
    </cfRule>
  </conditionalFormatting>
  <conditionalFormatting sqref="O33">
    <cfRule type="expression" dxfId="1213" priority="456" stopIfTrue="1">
      <formula>ISNUMBER($Z$22)</formula>
    </cfRule>
  </conditionalFormatting>
  <conditionalFormatting sqref="P22">
    <cfRule type="expression" dxfId="1212" priority="457" stopIfTrue="1">
      <formula>ISNUMBER($O$23)</formula>
    </cfRule>
  </conditionalFormatting>
  <conditionalFormatting sqref="P21">
    <cfRule type="expression" dxfId="1211" priority="458" stopIfTrue="1">
      <formula>ISNUMBER($N$23)</formula>
    </cfRule>
  </conditionalFormatting>
  <conditionalFormatting sqref="Q22">
    <cfRule type="expression" dxfId="1210" priority="459" stopIfTrue="1">
      <formula>ISNUMBER($O$24)</formula>
    </cfRule>
  </conditionalFormatting>
  <conditionalFormatting sqref="R22">
    <cfRule type="expression" dxfId="1209" priority="460" stopIfTrue="1">
      <formula>ISNUMBER($O$25)</formula>
    </cfRule>
  </conditionalFormatting>
  <conditionalFormatting sqref="S22">
    <cfRule type="expression" dxfId="1208" priority="461" stopIfTrue="1">
      <formula>ISNUMBER($O$26)</formula>
    </cfRule>
  </conditionalFormatting>
  <conditionalFormatting sqref="T22">
    <cfRule type="expression" dxfId="1207" priority="462" stopIfTrue="1">
      <formula>ISNUMBER($O$27)</formula>
    </cfRule>
  </conditionalFormatting>
  <conditionalFormatting sqref="U22">
    <cfRule type="expression" dxfId="1206" priority="463" stopIfTrue="1">
      <formula>ISNUMBER($O$28)</formula>
    </cfRule>
  </conditionalFormatting>
  <conditionalFormatting sqref="V22">
    <cfRule type="expression" dxfId="1205" priority="464" stopIfTrue="1">
      <formula>ISNUMBER($O$29)</formula>
    </cfRule>
  </conditionalFormatting>
  <conditionalFormatting sqref="W22">
    <cfRule type="expression" dxfId="1204" priority="465" stopIfTrue="1">
      <formula>ISNUMBER($O$30)</formula>
    </cfRule>
  </conditionalFormatting>
  <conditionalFormatting sqref="X22">
    <cfRule type="expression" dxfId="1203" priority="466" stopIfTrue="1">
      <formula>ISNUMBER($O$31)</formula>
    </cfRule>
  </conditionalFormatting>
  <conditionalFormatting sqref="Y22">
    <cfRule type="expression" dxfId="1202" priority="467" stopIfTrue="1">
      <formula>ISNUMBER($O$32)</formula>
    </cfRule>
  </conditionalFormatting>
  <conditionalFormatting sqref="Z22">
    <cfRule type="expression" dxfId="1201" priority="468" stopIfTrue="1">
      <formula>ISNUMBER($O$33)</formula>
    </cfRule>
  </conditionalFormatting>
  <conditionalFormatting sqref="AA22">
    <cfRule type="expression" dxfId="1200" priority="469" stopIfTrue="1">
      <formula>ISNUMBER($O$34)</formula>
    </cfRule>
  </conditionalFormatting>
  <conditionalFormatting sqref="P29">
    <cfRule type="expression" dxfId="1199" priority="475" stopIfTrue="1">
      <formula>ISNUMBER($V$23)</formula>
    </cfRule>
  </conditionalFormatting>
  <conditionalFormatting sqref="P30">
    <cfRule type="expression" dxfId="1198" priority="476" stopIfTrue="1">
      <formula>ISNUMBER($W$23)</formula>
    </cfRule>
  </conditionalFormatting>
  <conditionalFormatting sqref="P31">
    <cfRule type="expression" dxfId="1197" priority="477" stopIfTrue="1">
      <formula>ISNUMBER($X$23)</formula>
    </cfRule>
  </conditionalFormatting>
  <conditionalFormatting sqref="P32">
    <cfRule type="expression" dxfId="1196" priority="478" stopIfTrue="1">
      <formula>ISNUMBER($Y$23)</formula>
    </cfRule>
  </conditionalFormatting>
  <conditionalFormatting sqref="P33">
    <cfRule type="expression" dxfId="1195" priority="479" stopIfTrue="1">
      <formula>ISNUMBER($Z$23)</formula>
    </cfRule>
  </conditionalFormatting>
  <conditionalFormatting sqref="V23">
    <cfRule type="expression" dxfId="1194" priority="485" stopIfTrue="1">
      <formula>ISNUMBER($P$29)</formula>
    </cfRule>
  </conditionalFormatting>
  <conditionalFormatting sqref="W23">
    <cfRule type="expression" dxfId="1193" priority="486" stopIfTrue="1">
      <formula>ISNUMBER($P$30)</formula>
    </cfRule>
  </conditionalFormatting>
  <conditionalFormatting sqref="X23">
    <cfRule type="expression" dxfId="1192" priority="487" stopIfTrue="1">
      <formula>ISNUMBER($P$31)</formula>
    </cfRule>
  </conditionalFormatting>
  <conditionalFormatting sqref="Y23">
    <cfRule type="expression" dxfId="1191" priority="488" stopIfTrue="1">
      <formula>ISNUMBER($P$32)</formula>
    </cfRule>
  </conditionalFormatting>
  <conditionalFormatting sqref="Z23">
    <cfRule type="expression" dxfId="1190" priority="489" stopIfTrue="1">
      <formula>ISNUMBER($P$33)</formula>
    </cfRule>
  </conditionalFormatting>
  <conditionalFormatting sqref="AA23">
    <cfRule type="expression" dxfId="1189" priority="490" stopIfTrue="1">
      <formula>ISNUMBER($P$34)</formula>
    </cfRule>
  </conditionalFormatting>
  <conditionalFormatting sqref="Q29">
    <cfRule type="expression" dxfId="1188" priority="495" stopIfTrue="1">
      <formula>ISNUMBER($V$24)</formula>
    </cfRule>
  </conditionalFormatting>
  <conditionalFormatting sqref="Q30">
    <cfRule type="expression" dxfId="1187" priority="496" stopIfTrue="1">
      <formula>ISNUMBER($W$24)</formula>
    </cfRule>
  </conditionalFormatting>
  <conditionalFormatting sqref="Q31">
    <cfRule type="expression" dxfId="1186" priority="497" stopIfTrue="1">
      <formula>ISNUMBER($X$24)</formula>
    </cfRule>
  </conditionalFormatting>
  <conditionalFormatting sqref="Q32">
    <cfRule type="expression" dxfId="1185" priority="498" stopIfTrue="1">
      <formula>ISNUMBER($Y$24)</formula>
    </cfRule>
  </conditionalFormatting>
  <conditionalFormatting sqref="Q33">
    <cfRule type="expression" dxfId="1184" priority="499" stopIfTrue="1">
      <formula>ISNUMBER($Z$24)</formula>
    </cfRule>
  </conditionalFormatting>
  <conditionalFormatting sqref="V24">
    <cfRule type="expression" dxfId="1183" priority="504" stopIfTrue="1">
      <formula>ISNUMBER($Q$29)</formula>
    </cfRule>
  </conditionalFormatting>
  <conditionalFormatting sqref="W24">
    <cfRule type="expression" dxfId="1182" priority="505" stopIfTrue="1">
      <formula>ISNUMBER($Q$30)</formula>
    </cfRule>
  </conditionalFormatting>
  <conditionalFormatting sqref="X24">
    <cfRule type="expression" dxfId="1181" priority="506" stopIfTrue="1">
      <formula>ISNUMBER($Q$31)</formula>
    </cfRule>
  </conditionalFormatting>
  <conditionalFormatting sqref="Y24">
    <cfRule type="expression" dxfId="1180" priority="507" stopIfTrue="1">
      <formula>ISNUMBER($Q$32)</formula>
    </cfRule>
  </conditionalFormatting>
  <conditionalFormatting sqref="Z24">
    <cfRule type="expression" dxfId="1179" priority="508" stopIfTrue="1">
      <formula>ISNUMBER($Q$33)</formula>
    </cfRule>
  </conditionalFormatting>
  <conditionalFormatting sqref="AA24">
    <cfRule type="expression" dxfId="1178" priority="509" stopIfTrue="1">
      <formula>ISNUMBER($Q$34)</formula>
    </cfRule>
  </conditionalFormatting>
  <conditionalFormatting sqref="R29">
    <cfRule type="expression" dxfId="1177" priority="513" stopIfTrue="1">
      <formula>ISNUMBER($V$25)</formula>
    </cfRule>
  </conditionalFormatting>
  <conditionalFormatting sqref="R30">
    <cfRule type="expression" dxfId="1176" priority="514" stopIfTrue="1">
      <formula>ISNUMBER($W$25)</formula>
    </cfRule>
  </conditionalFormatting>
  <conditionalFormatting sqref="R31">
    <cfRule type="expression" dxfId="1175" priority="515" stopIfTrue="1">
      <formula>ISNUMBER($X$25)</formula>
    </cfRule>
  </conditionalFormatting>
  <conditionalFormatting sqref="R32">
    <cfRule type="expression" dxfId="1174" priority="516" stopIfTrue="1">
      <formula>ISNUMBER($Y$25)</formula>
    </cfRule>
  </conditionalFormatting>
  <conditionalFormatting sqref="R33">
    <cfRule type="expression" dxfId="1173" priority="517" stopIfTrue="1">
      <formula>ISNUMBER($Z$25)</formula>
    </cfRule>
  </conditionalFormatting>
  <conditionalFormatting sqref="V25">
    <cfRule type="expression" dxfId="1172" priority="521" stopIfTrue="1">
      <formula>ISNUMBER($R$29)</formula>
    </cfRule>
  </conditionalFormatting>
  <conditionalFormatting sqref="W25">
    <cfRule type="expression" dxfId="1171" priority="522" stopIfTrue="1">
      <formula>ISNUMBER($R$30)</formula>
    </cfRule>
  </conditionalFormatting>
  <conditionalFormatting sqref="X25">
    <cfRule type="expression" dxfId="1170" priority="523" stopIfTrue="1">
      <formula>ISNUMBER($R$31)</formula>
    </cfRule>
  </conditionalFormatting>
  <conditionalFormatting sqref="Y25">
    <cfRule type="expression" dxfId="1169" priority="524" stopIfTrue="1">
      <formula>ISNUMBER($R$32)</formula>
    </cfRule>
  </conditionalFormatting>
  <conditionalFormatting sqref="Z25">
    <cfRule type="expression" dxfId="1168" priority="525" stopIfTrue="1">
      <formula>ISNUMBER($R$33)</formula>
    </cfRule>
  </conditionalFormatting>
  <conditionalFormatting sqref="AA25">
    <cfRule type="expression" dxfId="1167" priority="526" stopIfTrue="1">
      <formula>ISNUMBER($R$34)</formula>
    </cfRule>
  </conditionalFormatting>
  <conditionalFormatting sqref="S29">
    <cfRule type="expression" dxfId="1166" priority="529" stopIfTrue="1">
      <formula>ISNUMBER($V$26)</formula>
    </cfRule>
  </conditionalFormatting>
  <conditionalFormatting sqref="S30">
    <cfRule type="expression" dxfId="1165" priority="530" stopIfTrue="1">
      <formula>ISNUMBER($W$26)</formula>
    </cfRule>
  </conditionalFormatting>
  <conditionalFormatting sqref="S31">
    <cfRule type="expression" dxfId="1164" priority="531" stopIfTrue="1">
      <formula>ISNUMBER($X$26)</formula>
    </cfRule>
  </conditionalFormatting>
  <conditionalFormatting sqref="S32">
    <cfRule type="expression" dxfId="1163" priority="532" stopIfTrue="1">
      <formula>ISNUMBER($Y$26)</formula>
    </cfRule>
  </conditionalFormatting>
  <conditionalFormatting sqref="S33">
    <cfRule type="expression" dxfId="1162" priority="533" stopIfTrue="1">
      <formula>ISNUMBER($Z$26)</formula>
    </cfRule>
  </conditionalFormatting>
  <conditionalFormatting sqref="V26">
    <cfRule type="expression" dxfId="1161" priority="536" stopIfTrue="1">
      <formula>ISNUMBER($S$29)</formula>
    </cfRule>
  </conditionalFormatting>
  <conditionalFormatting sqref="W26">
    <cfRule type="expression" dxfId="1160" priority="537" stopIfTrue="1">
      <formula>ISNUMBER($S$30)</formula>
    </cfRule>
  </conditionalFormatting>
  <conditionalFormatting sqref="X26">
    <cfRule type="expression" dxfId="1159" priority="538" stopIfTrue="1">
      <formula>ISNUMBER($S$31)</formula>
    </cfRule>
  </conditionalFormatting>
  <conditionalFormatting sqref="Y26">
    <cfRule type="expression" dxfId="1158" priority="539" stopIfTrue="1">
      <formula>ISNUMBER($S$32)</formula>
    </cfRule>
  </conditionalFormatting>
  <conditionalFormatting sqref="Z26">
    <cfRule type="expression" dxfId="1157" priority="540" stopIfTrue="1">
      <formula>ISNUMBER($S$33)</formula>
    </cfRule>
  </conditionalFormatting>
  <conditionalFormatting sqref="AA26">
    <cfRule type="expression" dxfId="1156" priority="541" stopIfTrue="1">
      <formula>ISNUMBER($S$34)</formula>
    </cfRule>
  </conditionalFormatting>
  <conditionalFormatting sqref="T29">
    <cfRule type="expression" dxfId="1155" priority="543" stopIfTrue="1">
      <formula>ISNUMBER($V$27)</formula>
    </cfRule>
  </conditionalFormatting>
  <conditionalFormatting sqref="T30">
    <cfRule type="expression" dxfId="1154" priority="544" stopIfTrue="1">
      <formula>ISNUMBER($W$27)</formula>
    </cfRule>
  </conditionalFormatting>
  <conditionalFormatting sqref="T31">
    <cfRule type="expression" dxfId="1153" priority="545" stopIfTrue="1">
      <formula>ISNUMBER($X$27)</formula>
    </cfRule>
  </conditionalFormatting>
  <conditionalFormatting sqref="T32">
    <cfRule type="expression" dxfId="1152" priority="546" stopIfTrue="1">
      <formula>ISNUMBER($Y$27)</formula>
    </cfRule>
  </conditionalFormatting>
  <conditionalFormatting sqref="T33">
    <cfRule type="expression" dxfId="1151" priority="547" stopIfTrue="1">
      <formula>ISNUMBER($Z$27)</formula>
    </cfRule>
  </conditionalFormatting>
  <conditionalFormatting sqref="T34">
    <cfRule type="expression" dxfId="1150" priority="548" stopIfTrue="1">
      <formula>ISNUMBER($AA$27)</formula>
    </cfRule>
  </conditionalFormatting>
  <conditionalFormatting sqref="V27">
    <cfRule type="expression" dxfId="1149" priority="550" stopIfTrue="1">
      <formula>ISNUMBER($T$29)</formula>
    </cfRule>
  </conditionalFormatting>
  <conditionalFormatting sqref="W27">
    <cfRule type="expression" dxfId="1148" priority="551" stopIfTrue="1">
      <formula>ISNUMBER($T$30)</formula>
    </cfRule>
  </conditionalFormatting>
  <conditionalFormatting sqref="X27">
    <cfRule type="expression" dxfId="1147" priority="552" stopIfTrue="1">
      <formula>ISNUMBER($T$31)</formula>
    </cfRule>
  </conditionalFormatting>
  <conditionalFormatting sqref="Y27">
    <cfRule type="expression" dxfId="1146" priority="553" stopIfTrue="1">
      <formula>ISNUMBER($T$32)</formula>
    </cfRule>
  </conditionalFormatting>
  <conditionalFormatting sqref="Z27">
    <cfRule type="expression" dxfId="1145" priority="554" stopIfTrue="1">
      <formula>ISNUMBER($T$33)</formula>
    </cfRule>
  </conditionalFormatting>
  <conditionalFormatting sqref="AA27">
    <cfRule type="expression" dxfId="1144" priority="555" stopIfTrue="1">
      <formula>ISNUMBER($T$34)</formula>
    </cfRule>
  </conditionalFormatting>
  <conditionalFormatting sqref="U29">
    <cfRule type="expression" dxfId="1143" priority="556" stopIfTrue="1">
      <formula>ISNUMBER($V$28)</formula>
    </cfRule>
  </conditionalFormatting>
  <conditionalFormatting sqref="U30">
    <cfRule type="expression" dxfId="1142" priority="557" stopIfTrue="1">
      <formula>ISNUMBER($W$28)</formula>
    </cfRule>
  </conditionalFormatting>
  <conditionalFormatting sqref="U31">
    <cfRule type="expression" dxfId="1141" priority="558" stopIfTrue="1">
      <formula>ISNUMBER($X$28)</formula>
    </cfRule>
  </conditionalFormatting>
  <conditionalFormatting sqref="U32">
    <cfRule type="expression" dxfId="1140" priority="559" stopIfTrue="1">
      <formula>ISNUMBER($Y$28)</formula>
    </cfRule>
  </conditionalFormatting>
  <conditionalFormatting sqref="U33">
    <cfRule type="expression" dxfId="1139" priority="560" stopIfTrue="1">
      <formula>ISNUMBER($Z$28)</formula>
    </cfRule>
  </conditionalFormatting>
  <conditionalFormatting sqref="V28">
    <cfRule type="expression" dxfId="1138" priority="561" stopIfTrue="1">
      <formula>ISNUMBER($U$29)</formula>
    </cfRule>
  </conditionalFormatting>
  <conditionalFormatting sqref="W28">
    <cfRule type="expression" dxfId="1137" priority="562" stopIfTrue="1">
      <formula>ISNUMBER($U$30)</formula>
    </cfRule>
  </conditionalFormatting>
  <conditionalFormatting sqref="X28">
    <cfRule type="expression" dxfId="1136" priority="563" stopIfTrue="1">
      <formula>ISNUMBER($U$31)</formula>
    </cfRule>
  </conditionalFormatting>
  <conditionalFormatting sqref="Y28">
    <cfRule type="expression" dxfId="1135" priority="564" stopIfTrue="1">
      <formula>ISNUMBER($U$32)</formula>
    </cfRule>
  </conditionalFormatting>
  <conditionalFormatting sqref="Z28">
    <cfRule type="expression" dxfId="1134" priority="565" stopIfTrue="1">
      <formula>ISNUMBER($U$33)</formula>
    </cfRule>
  </conditionalFormatting>
  <conditionalFormatting sqref="AA28">
    <cfRule type="expression" dxfId="1133" priority="566" stopIfTrue="1">
      <formula>ISNUMBER($U$34)</formula>
    </cfRule>
  </conditionalFormatting>
  <conditionalFormatting sqref="V30">
    <cfRule type="expression" dxfId="1132" priority="567" stopIfTrue="1">
      <formula>ISNUMBER($W$29)</formula>
    </cfRule>
  </conditionalFormatting>
  <conditionalFormatting sqref="V31">
    <cfRule type="expression" dxfId="1131" priority="568" stopIfTrue="1">
      <formula>ISNUMBER($X$29)</formula>
    </cfRule>
  </conditionalFormatting>
  <conditionalFormatting sqref="V32">
    <cfRule type="expression" dxfId="1130" priority="569" stopIfTrue="1">
      <formula>ISNUMBER($Y$29)</formula>
    </cfRule>
  </conditionalFormatting>
  <conditionalFormatting sqref="V33">
    <cfRule type="expression" dxfId="1129" priority="570" stopIfTrue="1">
      <formula>ISNUMBER($Z$29)</formula>
    </cfRule>
  </conditionalFormatting>
  <conditionalFormatting sqref="V34">
    <cfRule type="expression" dxfId="1128" priority="571" stopIfTrue="1">
      <formula>ISNUMBER($AA$29)</formula>
    </cfRule>
  </conditionalFormatting>
  <conditionalFormatting sqref="W29">
    <cfRule type="expression" dxfId="1127" priority="572" stopIfTrue="1">
      <formula>ISNUMBER($V$30)</formula>
    </cfRule>
  </conditionalFormatting>
  <conditionalFormatting sqref="X29">
    <cfRule type="expression" dxfId="1126" priority="573" stopIfTrue="1">
      <formula>ISNUMBER($V$31)</formula>
    </cfRule>
  </conditionalFormatting>
  <conditionalFormatting sqref="Y29">
    <cfRule type="expression" dxfId="1125" priority="574" stopIfTrue="1">
      <formula>ISNUMBER($V$32)</formula>
    </cfRule>
  </conditionalFormatting>
  <conditionalFormatting sqref="Z29">
    <cfRule type="expression" dxfId="1124" priority="575" stopIfTrue="1">
      <formula>ISNUMBER($V$33)</formula>
    </cfRule>
  </conditionalFormatting>
  <conditionalFormatting sqref="AA29">
    <cfRule type="expression" dxfId="1123" priority="576" stopIfTrue="1">
      <formula>ISNUMBER($V$34)</formula>
    </cfRule>
  </conditionalFormatting>
  <conditionalFormatting sqref="W31">
    <cfRule type="expression" dxfId="1122" priority="577" stopIfTrue="1">
      <formula>ISNUMBER($X$30)</formula>
    </cfRule>
  </conditionalFormatting>
  <conditionalFormatting sqref="W32">
    <cfRule type="expression" dxfId="1121" priority="578" stopIfTrue="1">
      <formula>ISNUMBER($Y$30)</formula>
    </cfRule>
  </conditionalFormatting>
  <conditionalFormatting sqref="W33">
    <cfRule type="expression" dxfId="1120" priority="579" stopIfTrue="1">
      <formula>ISNUMBER($Z$30)</formula>
    </cfRule>
  </conditionalFormatting>
  <conditionalFormatting sqref="W34">
    <cfRule type="expression" dxfId="1119" priority="580" stopIfTrue="1">
      <formula>ISNUMBER($AA$30)</formula>
    </cfRule>
  </conditionalFormatting>
  <conditionalFormatting sqref="X30">
    <cfRule type="expression" dxfId="1118" priority="581" stopIfTrue="1">
      <formula>ISNUMBER($W$31)</formula>
    </cfRule>
  </conditionalFormatting>
  <conditionalFormatting sqref="Y30">
    <cfRule type="expression" dxfId="1117" priority="582" stopIfTrue="1">
      <formula>ISNUMBER($W$32)</formula>
    </cfRule>
  </conditionalFormatting>
  <conditionalFormatting sqref="Z30">
    <cfRule type="expression" dxfId="1116" priority="583" stopIfTrue="1">
      <formula>ISNUMBER($W$33)</formula>
    </cfRule>
  </conditionalFormatting>
  <conditionalFormatting sqref="AA30">
    <cfRule type="expression" dxfId="1115" priority="584" stopIfTrue="1">
      <formula>ISNUMBER($W$34)</formula>
    </cfRule>
  </conditionalFormatting>
  <conditionalFormatting sqref="X32">
    <cfRule type="expression" dxfId="1114" priority="585" stopIfTrue="1">
      <formula>ISNUMBER($Y$31)</formula>
    </cfRule>
  </conditionalFormatting>
  <conditionalFormatting sqref="X33">
    <cfRule type="expression" dxfId="1113" priority="586" stopIfTrue="1">
      <formula>ISNUMBER($Z$31)</formula>
    </cfRule>
  </conditionalFormatting>
  <conditionalFormatting sqref="X34">
    <cfRule type="expression" dxfId="1112" priority="587" stopIfTrue="1">
      <formula>ISNUMBER($AA$31)</formula>
    </cfRule>
  </conditionalFormatting>
  <conditionalFormatting sqref="Y31">
    <cfRule type="expression" dxfId="1111" priority="588" stopIfTrue="1">
      <formula>ISNUMBER($X$32)</formula>
    </cfRule>
  </conditionalFormatting>
  <conditionalFormatting sqref="Z31">
    <cfRule type="expression" dxfId="1110" priority="589" stopIfTrue="1">
      <formula>ISNUMBER($X$33)</formula>
    </cfRule>
  </conditionalFormatting>
  <conditionalFormatting sqref="AA31">
    <cfRule type="expression" dxfId="1109" priority="590" stopIfTrue="1">
      <formula>ISNUMBER($X$34)</formula>
    </cfRule>
  </conditionalFormatting>
  <conditionalFormatting sqref="Y33">
    <cfRule type="expression" dxfId="1108" priority="591" stopIfTrue="1">
      <formula>ISNUMBER($Z$32)</formula>
    </cfRule>
  </conditionalFormatting>
  <conditionalFormatting sqref="Y34">
    <cfRule type="expression" dxfId="1107" priority="592" stopIfTrue="1">
      <formula>ISNUMBER($AA$32)</formula>
    </cfRule>
  </conditionalFormatting>
  <conditionalFormatting sqref="Z34">
    <cfRule type="expression" dxfId="1106" priority="593" stopIfTrue="1">
      <formula>ISNUMBER($AA$33)</formula>
    </cfRule>
  </conditionalFormatting>
  <conditionalFormatting sqref="Z32">
    <cfRule type="expression" dxfId="1105" priority="594" stopIfTrue="1">
      <formula>ISNUMBER($Y$33)</formula>
    </cfRule>
  </conditionalFormatting>
  <conditionalFormatting sqref="AA32">
    <cfRule type="expression" dxfId="1104" priority="595" stopIfTrue="1">
      <formula>ISNUMBER($Y$34)</formula>
    </cfRule>
  </conditionalFormatting>
  <conditionalFormatting sqref="AA33">
    <cfRule type="expression" dxfId="1103" priority="596" stopIfTrue="1">
      <formula>ISNUMBER($Z$34)</formula>
    </cfRule>
  </conditionalFormatting>
  <conditionalFormatting sqref="AJ19:AJ95">
    <cfRule type="expression" dxfId="1102" priority="88" stopIfTrue="1">
      <formula>ISERROR(AJ19)</formula>
    </cfRule>
  </conditionalFormatting>
  <conditionalFormatting sqref="AH19:AH95">
    <cfRule type="expression" dxfId="1101" priority="89" stopIfTrue="1">
      <formula>ISERROR(AH19)</formula>
    </cfRule>
  </conditionalFormatting>
  <conditionalFormatting sqref="AN19:AN95">
    <cfRule type="expression" dxfId="1100" priority="86" stopIfTrue="1">
      <formula>ISERROR(AN19)</formula>
    </cfRule>
  </conditionalFormatting>
  <conditionalFormatting sqref="AL19:AL95">
    <cfRule type="expression" dxfId="1099" priority="87" stopIfTrue="1">
      <formula>ISERROR(AL19)</formula>
    </cfRule>
  </conditionalFormatting>
  <conditionalFormatting sqref="AI19:AI95 AM19:AM95 AE19:AE95">
    <cfRule type="expression" dxfId="1098" priority="597" stopIfTrue="1">
      <formula>ISERROR($AC19)</formula>
    </cfRule>
  </conditionalFormatting>
  <conditionalFormatting sqref="D34">
    <cfRule type="expression" dxfId="1097" priority="598" stopIfTrue="1">
      <formula>ISNUMBER($AA$11)</formula>
    </cfRule>
  </conditionalFormatting>
  <conditionalFormatting sqref="E34 AB29:AB30">
    <cfRule type="expression" dxfId="1096" priority="599" stopIfTrue="1">
      <formula>ISNUMBER($AA$12)</formula>
    </cfRule>
  </conditionalFormatting>
  <conditionalFormatting sqref="F34">
    <cfRule type="expression" dxfId="1095" priority="600" stopIfTrue="1">
      <formula>ISNUMBER($AA$13)</formula>
    </cfRule>
  </conditionalFormatting>
  <conditionalFormatting sqref="G34">
    <cfRule type="expression" dxfId="1094" priority="601" stopIfTrue="1">
      <formula>ISNUMBER($AA$14)</formula>
    </cfRule>
  </conditionalFormatting>
  <conditionalFormatting sqref="H34">
    <cfRule type="expression" dxfId="1093" priority="602" stopIfTrue="1">
      <formula>ISNUMBER($AA$15)</formula>
    </cfRule>
  </conditionalFormatting>
  <conditionalFormatting sqref="I34">
    <cfRule type="expression" dxfId="1092" priority="603" stopIfTrue="1">
      <formula>ISNUMBER($AA$16)</formula>
    </cfRule>
  </conditionalFormatting>
  <conditionalFormatting sqref="J34">
    <cfRule type="expression" dxfId="1091" priority="604" stopIfTrue="1">
      <formula>ISNUMBER($AA$17)</formula>
    </cfRule>
  </conditionalFormatting>
  <conditionalFormatting sqref="K34">
    <cfRule type="expression" dxfId="1090" priority="605" stopIfTrue="1">
      <formula>ISNUMBER($AA$18)</formula>
    </cfRule>
  </conditionalFormatting>
  <conditionalFormatting sqref="L34">
    <cfRule type="expression" dxfId="1089" priority="606" stopIfTrue="1">
      <formula>ISNUMBER($AA$19)</formula>
    </cfRule>
  </conditionalFormatting>
  <conditionalFormatting sqref="M34">
    <cfRule type="expression" dxfId="1088" priority="607" stopIfTrue="1">
      <formula>ISNUMBER($AA$20)</formula>
    </cfRule>
  </conditionalFormatting>
  <conditionalFormatting sqref="N34">
    <cfRule type="expression" dxfId="1087" priority="608" stopIfTrue="1">
      <formula>ISNUMBER($AA$21)</formula>
    </cfRule>
  </conditionalFormatting>
  <conditionalFormatting sqref="O34">
    <cfRule type="expression" dxfId="1086" priority="609" stopIfTrue="1">
      <formula>ISNUMBER($AA$22)</formula>
    </cfRule>
  </conditionalFormatting>
  <conditionalFormatting sqref="P34">
    <cfRule type="expression" dxfId="1085" priority="610" stopIfTrue="1">
      <formula>ISNUMBER($AA$23)</formula>
    </cfRule>
  </conditionalFormatting>
  <conditionalFormatting sqref="Q34">
    <cfRule type="expression" dxfId="1084" priority="611" stopIfTrue="1">
      <formula>ISNUMBER($AA$24)</formula>
    </cfRule>
  </conditionalFormatting>
  <conditionalFormatting sqref="R34">
    <cfRule type="expression" dxfId="1083" priority="612" stopIfTrue="1">
      <formula>ISNUMBER($AA$25)</formula>
    </cfRule>
  </conditionalFormatting>
  <conditionalFormatting sqref="S34">
    <cfRule type="expression" dxfId="1082" priority="613" stopIfTrue="1">
      <formula>ISNUMBER($AA$26)</formula>
    </cfRule>
  </conditionalFormatting>
  <conditionalFormatting sqref="U34">
    <cfRule type="expression" dxfId="1081" priority="614" stopIfTrue="1">
      <formula>ISNUMBER($AA$28)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678"/>
  <sheetViews>
    <sheetView zoomScale="75" zoomScaleNormal="75" workbookViewId="0">
      <selection activeCell="AC4" sqref="AC4:AN18"/>
    </sheetView>
  </sheetViews>
  <sheetFormatPr defaultRowHeight="12.75" x14ac:dyDescent="0.2"/>
  <cols>
    <col min="1" max="1" width="5.5703125" style="40" customWidth="1"/>
    <col min="2" max="27" width="4.28515625" customWidth="1"/>
    <col min="28" max="28" width="2.28515625" customWidth="1"/>
    <col min="29" max="29" width="5.140625" customWidth="1"/>
    <col min="30" max="30" width="6" customWidth="1"/>
    <col min="31" max="31" width="4.28515625" customWidth="1"/>
    <col min="32" max="32" width="6" customWidth="1"/>
    <col min="33" max="33" width="5.140625" customWidth="1"/>
    <col min="34" max="34" width="6" customWidth="1"/>
    <col min="35" max="35" width="4.28515625" customWidth="1"/>
    <col min="36" max="36" width="6" customWidth="1"/>
    <col min="37" max="37" width="5.140625" customWidth="1"/>
    <col min="38" max="38" width="6" customWidth="1"/>
    <col min="39" max="39" width="4.28515625" customWidth="1"/>
    <col min="40" max="40" width="6" customWidth="1"/>
  </cols>
  <sheetData>
    <row r="1" spans="1:49" x14ac:dyDescent="0.2">
      <c r="J1" s="4"/>
      <c r="K1" s="5">
        <v>1</v>
      </c>
      <c r="L1" s="5">
        <v>2</v>
      </c>
      <c r="M1" s="5">
        <v>3</v>
      </c>
      <c r="N1" s="5">
        <v>8</v>
      </c>
      <c r="O1" s="5">
        <v>9</v>
      </c>
    </row>
    <row r="2" spans="1:49" x14ac:dyDescent="0.2">
      <c r="J2" s="5"/>
      <c r="K2" s="4"/>
      <c r="L2" s="5"/>
      <c r="M2" s="5"/>
      <c r="N2" s="5">
        <v>11</v>
      </c>
      <c r="O2" s="5">
        <v>10</v>
      </c>
    </row>
    <row r="3" spans="1:49" x14ac:dyDescent="0.2">
      <c r="J3" s="5"/>
      <c r="K3" s="5">
        <v>5</v>
      </c>
      <c r="L3" s="4"/>
      <c r="M3" s="5">
        <v>4</v>
      </c>
      <c r="N3" s="5">
        <v>12</v>
      </c>
      <c r="O3" s="5">
        <v>13</v>
      </c>
      <c r="AD3" t="s">
        <v>4</v>
      </c>
      <c r="AH3" t="s">
        <v>5</v>
      </c>
      <c r="AL3" t="s">
        <v>6</v>
      </c>
      <c r="AP3" s="11"/>
      <c r="AS3" s="2"/>
      <c r="AT3" s="11"/>
      <c r="AW3" s="10"/>
    </row>
    <row r="4" spans="1:49" x14ac:dyDescent="0.2">
      <c r="J4" s="5"/>
      <c r="K4" s="5">
        <v>6</v>
      </c>
      <c r="L4" s="5"/>
      <c r="M4" s="4"/>
      <c r="N4" s="5">
        <v>7</v>
      </c>
      <c r="O4" s="5">
        <v>14</v>
      </c>
      <c r="AQ4" t="s">
        <v>29</v>
      </c>
    </row>
    <row r="5" spans="1:49" x14ac:dyDescent="0.2">
      <c r="J5" s="5"/>
      <c r="K5" s="5"/>
      <c r="L5" s="5"/>
      <c r="M5" s="5"/>
      <c r="N5" s="4"/>
      <c r="O5" s="5">
        <v>15</v>
      </c>
      <c r="AQ5" s="2">
        <v>6</v>
      </c>
      <c r="AR5" s="2">
        <v>6</v>
      </c>
      <c r="AS5" s="2">
        <v>6</v>
      </c>
    </row>
    <row r="6" spans="1:49" x14ac:dyDescent="0.2">
      <c r="AP6" s="2">
        <v>1</v>
      </c>
      <c r="AQ6" s="2">
        <v>1</v>
      </c>
      <c r="AR6" s="2">
        <f t="shared" ref="AR6:AS20" si="0">AQ6+1</f>
        <v>2</v>
      </c>
      <c r="AS6" s="2">
        <f t="shared" si="0"/>
        <v>3</v>
      </c>
    </row>
    <row r="7" spans="1:49" x14ac:dyDescent="0.2">
      <c r="AP7" s="2">
        <v>2</v>
      </c>
      <c r="AQ7" s="2">
        <f>AS6+1</f>
        <v>4</v>
      </c>
      <c r="AR7" s="2">
        <f t="shared" si="0"/>
        <v>5</v>
      </c>
      <c r="AS7" s="2">
        <f t="shared" si="0"/>
        <v>6</v>
      </c>
    </row>
    <row r="8" spans="1:49" x14ac:dyDescent="0.2">
      <c r="AP8" s="2">
        <v>3</v>
      </c>
      <c r="AQ8" s="2">
        <f t="shared" ref="AQ8:AQ20" si="1">AS7+1</f>
        <v>7</v>
      </c>
      <c r="AR8" s="2">
        <f t="shared" si="0"/>
        <v>8</v>
      </c>
      <c r="AS8" s="2">
        <f t="shared" si="0"/>
        <v>9</v>
      </c>
    </row>
    <row r="9" spans="1:49" x14ac:dyDescent="0.2">
      <c r="A9" s="40" t="s">
        <v>65</v>
      </c>
      <c r="AP9" s="2">
        <v>4</v>
      </c>
      <c r="AQ9" s="2">
        <f t="shared" si="1"/>
        <v>10</v>
      </c>
      <c r="AR9" s="2">
        <f t="shared" si="0"/>
        <v>11</v>
      </c>
      <c r="AS9" s="2">
        <f t="shared" si="0"/>
        <v>12</v>
      </c>
    </row>
    <row r="10" spans="1:49" ht="31.5" thickBot="1" x14ac:dyDescent="0.25">
      <c r="D10" s="1" t="str">
        <f>C11</f>
        <v>1st A</v>
      </c>
      <c r="E10" s="1" t="str">
        <f>C12</f>
        <v>2nd A</v>
      </c>
      <c r="F10" s="1" t="str">
        <f>C13</f>
        <v>1st B</v>
      </c>
      <c r="G10" s="1" t="str">
        <f>C14</f>
        <v>2nd B</v>
      </c>
      <c r="H10" s="1" t="str">
        <f>C15</f>
        <v>1st C</v>
      </c>
      <c r="I10" s="1" t="str">
        <f>C16</f>
        <v>2nd C</v>
      </c>
      <c r="J10" s="1" t="str">
        <f>C17</f>
        <v>3rd A</v>
      </c>
      <c r="K10" s="1" t="str">
        <f>C18</f>
        <v>4th A</v>
      </c>
      <c r="L10" s="1" t="str">
        <f>C19</f>
        <v>3rd B</v>
      </c>
      <c r="M10" s="1" t="str">
        <f>C20</f>
        <v>4th B</v>
      </c>
      <c r="N10" s="1" t="str">
        <f>C21</f>
        <v>3rd C</v>
      </c>
      <c r="O10" s="1" t="str">
        <f>C22</f>
        <v>4th C</v>
      </c>
      <c r="P10" s="1" t="str">
        <f>C23</f>
        <v>5th A</v>
      </c>
      <c r="Q10" s="1" t="str">
        <f>C24</f>
        <v>6th A</v>
      </c>
      <c r="R10" s="1" t="str">
        <f>C25</f>
        <v>5th B</v>
      </c>
      <c r="S10" s="1" t="str">
        <f>C26</f>
        <v>6th B</v>
      </c>
      <c r="T10" s="1" t="str">
        <f>C27</f>
        <v>5th C</v>
      </c>
      <c r="U10" s="1" t="str">
        <f>C28</f>
        <v>6th C</v>
      </c>
      <c r="V10" s="1"/>
      <c r="W10" s="1"/>
      <c r="X10" s="1"/>
      <c r="Y10" s="1"/>
      <c r="Z10" s="1"/>
      <c r="AA10" s="1"/>
      <c r="AP10" s="2">
        <v>5</v>
      </c>
      <c r="AQ10" s="2">
        <f t="shared" si="1"/>
        <v>13</v>
      </c>
      <c r="AR10" s="2">
        <f t="shared" si="0"/>
        <v>14</v>
      </c>
      <c r="AS10" s="2">
        <f t="shared" si="0"/>
        <v>15</v>
      </c>
    </row>
    <row r="11" spans="1:49" x14ac:dyDescent="0.2">
      <c r="A11" s="85" t="s">
        <v>43</v>
      </c>
      <c r="B11" s="10">
        <v>1</v>
      </c>
      <c r="C11" s="3" t="str">
        <f>'Round 1 results'!AA17</f>
        <v>1st A</v>
      </c>
      <c r="D11" s="13"/>
      <c r="E11" s="14">
        <v>1</v>
      </c>
      <c r="F11" s="14">
        <v>4</v>
      </c>
      <c r="G11" s="14">
        <v>7</v>
      </c>
      <c r="H11" s="14">
        <v>22</v>
      </c>
      <c r="I11" s="15">
        <v>25</v>
      </c>
      <c r="J11" s="17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P11" s="2">
        <v>6</v>
      </c>
      <c r="AQ11" s="2">
        <f t="shared" si="1"/>
        <v>16</v>
      </c>
      <c r="AR11" s="2">
        <f t="shared" si="0"/>
        <v>17</v>
      </c>
      <c r="AS11" s="2">
        <f t="shared" si="0"/>
        <v>18</v>
      </c>
    </row>
    <row r="12" spans="1:49" x14ac:dyDescent="0.2">
      <c r="A12" s="85"/>
      <c r="B12" s="10">
        <v>2</v>
      </c>
      <c r="C12" s="3" t="str">
        <f>'Round 1 results'!AA18</f>
        <v>2nd A</v>
      </c>
      <c r="D12" s="16"/>
      <c r="E12" s="4"/>
      <c r="F12" s="5"/>
      <c r="G12" s="5"/>
      <c r="H12" s="5">
        <v>31</v>
      </c>
      <c r="I12" s="18">
        <v>28</v>
      </c>
      <c r="J12" s="17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P12" s="2">
        <v>7</v>
      </c>
      <c r="AQ12" s="2">
        <f t="shared" si="1"/>
        <v>19</v>
      </c>
      <c r="AR12" s="2">
        <f t="shared" si="0"/>
        <v>20</v>
      </c>
      <c r="AS12" s="2">
        <f t="shared" si="0"/>
        <v>21</v>
      </c>
    </row>
    <row r="13" spans="1:49" x14ac:dyDescent="0.2">
      <c r="A13" s="85"/>
      <c r="B13" s="10">
        <v>3</v>
      </c>
      <c r="C13" s="3" t="str">
        <f>'Round 1 results'!AA19</f>
        <v>1st B</v>
      </c>
      <c r="D13" s="16"/>
      <c r="E13" s="5">
        <v>13</v>
      </c>
      <c r="F13" s="4"/>
      <c r="G13" s="5">
        <v>10</v>
      </c>
      <c r="H13" s="5">
        <v>34</v>
      </c>
      <c r="I13" s="18">
        <v>37</v>
      </c>
      <c r="J13" s="17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P13" s="2">
        <v>8</v>
      </c>
      <c r="AQ13" s="2">
        <f t="shared" si="1"/>
        <v>22</v>
      </c>
      <c r="AR13" s="2">
        <f t="shared" si="0"/>
        <v>23</v>
      </c>
      <c r="AS13" s="2">
        <f t="shared" si="0"/>
        <v>24</v>
      </c>
    </row>
    <row r="14" spans="1:49" x14ac:dyDescent="0.2">
      <c r="A14" s="85"/>
      <c r="B14" s="10">
        <v>4</v>
      </c>
      <c r="C14" s="3" t="str">
        <f>'Round 1 results'!AA20</f>
        <v>2nd B</v>
      </c>
      <c r="D14" s="16"/>
      <c r="E14" s="5">
        <v>16</v>
      </c>
      <c r="F14" s="5"/>
      <c r="G14" s="4"/>
      <c r="H14" s="5">
        <v>19</v>
      </c>
      <c r="I14" s="18">
        <v>40</v>
      </c>
      <c r="J14" s="17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P14" s="2">
        <v>9</v>
      </c>
      <c r="AQ14" s="2">
        <f t="shared" si="1"/>
        <v>25</v>
      </c>
      <c r="AR14" s="2">
        <f t="shared" si="0"/>
        <v>26</v>
      </c>
      <c r="AS14" s="2">
        <f t="shared" si="0"/>
        <v>27</v>
      </c>
    </row>
    <row r="15" spans="1:49" x14ac:dyDescent="0.2">
      <c r="A15" s="85"/>
      <c r="B15" s="10">
        <v>5</v>
      </c>
      <c r="C15" s="3" t="str">
        <f>'Round 1 results'!AA21</f>
        <v>1st C</v>
      </c>
      <c r="D15" s="16"/>
      <c r="E15" s="5"/>
      <c r="F15" s="5"/>
      <c r="G15" s="5"/>
      <c r="H15" s="4"/>
      <c r="I15" s="18">
        <v>43</v>
      </c>
      <c r="J15" s="17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P15" s="2">
        <v>10</v>
      </c>
      <c r="AQ15" s="2">
        <f t="shared" si="1"/>
        <v>28</v>
      </c>
      <c r="AR15" s="2">
        <f t="shared" si="0"/>
        <v>29</v>
      </c>
      <c r="AS15" s="2">
        <f t="shared" si="0"/>
        <v>30</v>
      </c>
    </row>
    <row r="16" spans="1:49" ht="13.5" thickBot="1" x14ac:dyDescent="0.25">
      <c r="A16" s="85"/>
      <c r="B16" s="10">
        <v>6</v>
      </c>
      <c r="C16" s="3" t="str">
        <f>'Round 1 results'!AA22</f>
        <v>2nd C</v>
      </c>
      <c r="D16" s="20"/>
      <c r="E16" s="21"/>
      <c r="F16" s="21"/>
      <c r="G16" s="21"/>
      <c r="H16" s="21"/>
      <c r="I16" s="22"/>
      <c r="J16" s="25"/>
      <c r="K16" s="26"/>
      <c r="L16" s="26"/>
      <c r="M16" s="26"/>
      <c r="N16" s="26"/>
      <c r="O16" s="26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P16" s="2">
        <v>11</v>
      </c>
      <c r="AQ16" s="2">
        <f t="shared" si="1"/>
        <v>31</v>
      </c>
      <c r="AR16" s="2">
        <f t="shared" si="0"/>
        <v>32</v>
      </c>
      <c r="AS16" s="2">
        <f t="shared" si="0"/>
        <v>33</v>
      </c>
    </row>
    <row r="17" spans="1:45" x14ac:dyDescent="0.2">
      <c r="A17" s="85" t="s">
        <v>44</v>
      </c>
      <c r="B17" s="10">
        <v>1</v>
      </c>
      <c r="C17" s="3" t="str">
        <f>'Round 1 results'!AD17</f>
        <v>3rd A</v>
      </c>
      <c r="D17" s="19"/>
      <c r="E17" s="19"/>
      <c r="F17" s="19"/>
      <c r="G17" s="19"/>
      <c r="H17" s="19"/>
      <c r="I17" s="23"/>
      <c r="J17" s="13" t="str">
        <f t="shared" ref="J17:O22" si="2">IF(ISNUMBER(D11),D11+1,"")</f>
        <v/>
      </c>
      <c r="K17" s="14">
        <f t="shared" si="2"/>
        <v>2</v>
      </c>
      <c r="L17" s="14">
        <f t="shared" si="2"/>
        <v>5</v>
      </c>
      <c r="M17" s="14">
        <f t="shared" si="2"/>
        <v>8</v>
      </c>
      <c r="N17" s="14">
        <f t="shared" si="2"/>
        <v>23</v>
      </c>
      <c r="O17" s="15">
        <f t="shared" si="2"/>
        <v>26</v>
      </c>
      <c r="P17" s="17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P17" s="2">
        <v>12</v>
      </c>
      <c r="AQ17" s="2">
        <f t="shared" si="1"/>
        <v>34</v>
      </c>
      <c r="AR17" s="2">
        <f t="shared" si="0"/>
        <v>35</v>
      </c>
      <c r="AS17" s="2">
        <f t="shared" si="0"/>
        <v>36</v>
      </c>
    </row>
    <row r="18" spans="1:45" x14ac:dyDescent="0.2">
      <c r="A18" s="85"/>
      <c r="B18" s="10">
        <v>2</v>
      </c>
      <c r="C18" s="3" t="str">
        <f>'Round 1 results'!AD18</f>
        <v>4th A</v>
      </c>
      <c r="D18" s="5"/>
      <c r="E18" s="5"/>
      <c r="F18" s="5"/>
      <c r="G18" s="5"/>
      <c r="H18" s="5"/>
      <c r="I18" s="24"/>
      <c r="J18" s="16" t="str">
        <f t="shared" si="2"/>
        <v/>
      </c>
      <c r="K18" s="4" t="str">
        <f t="shared" si="2"/>
        <v/>
      </c>
      <c r="L18" s="5" t="str">
        <f t="shared" si="2"/>
        <v/>
      </c>
      <c r="M18" s="5" t="str">
        <f t="shared" si="2"/>
        <v/>
      </c>
      <c r="N18" s="5">
        <f t="shared" si="2"/>
        <v>32</v>
      </c>
      <c r="O18" s="18">
        <f t="shared" si="2"/>
        <v>29</v>
      </c>
      <c r="P18" s="17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P18" s="2">
        <v>13</v>
      </c>
      <c r="AQ18" s="2">
        <f t="shared" si="1"/>
        <v>37</v>
      </c>
      <c r="AR18" s="2">
        <f t="shared" si="0"/>
        <v>38</v>
      </c>
      <c r="AS18" s="2">
        <f t="shared" si="0"/>
        <v>39</v>
      </c>
    </row>
    <row r="19" spans="1:45" x14ac:dyDescent="0.2">
      <c r="A19" s="85"/>
      <c r="B19" s="10">
        <v>3</v>
      </c>
      <c r="C19" s="3" t="str">
        <f>'Round 1 results'!AD19</f>
        <v>3rd B</v>
      </c>
      <c r="D19" s="5"/>
      <c r="E19" s="5"/>
      <c r="F19" s="5"/>
      <c r="G19" s="5"/>
      <c r="H19" s="5"/>
      <c r="I19" s="24"/>
      <c r="J19" s="16" t="str">
        <f t="shared" si="2"/>
        <v/>
      </c>
      <c r="K19" s="5">
        <f t="shared" si="2"/>
        <v>14</v>
      </c>
      <c r="L19" s="4" t="str">
        <f t="shared" si="2"/>
        <v/>
      </c>
      <c r="M19" s="5">
        <f t="shared" si="2"/>
        <v>11</v>
      </c>
      <c r="N19" s="5">
        <f t="shared" si="2"/>
        <v>35</v>
      </c>
      <c r="O19" s="18">
        <f t="shared" si="2"/>
        <v>38</v>
      </c>
      <c r="P19" s="17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C19" s="7"/>
      <c r="AD19" s="8"/>
      <c r="AE19" s="8"/>
      <c r="AF19" s="9"/>
      <c r="AG19" s="7"/>
      <c r="AH19" s="8"/>
      <c r="AI19" s="8"/>
      <c r="AJ19" s="9"/>
      <c r="AK19" s="7"/>
      <c r="AL19" s="8"/>
      <c r="AM19" s="8"/>
      <c r="AN19" s="9"/>
      <c r="AP19" s="2">
        <v>14</v>
      </c>
      <c r="AQ19" s="2">
        <f t="shared" si="1"/>
        <v>40</v>
      </c>
      <c r="AR19" s="2">
        <f t="shared" si="0"/>
        <v>41</v>
      </c>
      <c r="AS19" s="2">
        <f t="shared" si="0"/>
        <v>42</v>
      </c>
    </row>
    <row r="20" spans="1:45" ht="13.5" thickBot="1" x14ac:dyDescent="0.25">
      <c r="A20" s="85"/>
      <c r="B20" s="10">
        <v>4</v>
      </c>
      <c r="C20" s="3" t="str">
        <f>'Round 1 results'!AD20</f>
        <v>4th B</v>
      </c>
      <c r="D20" s="5"/>
      <c r="E20" s="5"/>
      <c r="F20" s="5"/>
      <c r="G20" s="5"/>
      <c r="H20" s="5"/>
      <c r="I20" s="24"/>
      <c r="J20" s="16" t="str">
        <f t="shared" si="2"/>
        <v/>
      </c>
      <c r="K20" s="5">
        <f t="shared" si="2"/>
        <v>17</v>
      </c>
      <c r="L20" s="5" t="str">
        <f t="shared" si="2"/>
        <v/>
      </c>
      <c r="M20" s="4" t="str">
        <f t="shared" si="2"/>
        <v/>
      </c>
      <c r="N20" s="5">
        <f t="shared" si="2"/>
        <v>20</v>
      </c>
      <c r="O20" s="18">
        <f t="shared" si="2"/>
        <v>41</v>
      </c>
      <c r="P20" s="17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C20" s="7"/>
      <c r="AD20" s="8"/>
      <c r="AE20" s="8"/>
      <c r="AF20" s="9"/>
      <c r="AG20" s="7"/>
      <c r="AH20" s="8"/>
      <c r="AI20" s="8"/>
      <c r="AJ20" s="9"/>
      <c r="AK20" s="7"/>
      <c r="AL20" s="8"/>
      <c r="AM20" s="8"/>
      <c r="AN20" s="9"/>
      <c r="AP20" s="2">
        <v>15</v>
      </c>
      <c r="AQ20" s="12">
        <f t="shared" si="1"/>
        <v>43</v>
      </c>
      <c r="AR20" s="12">
        <f t="shared" si="0"/>
        <v>44</v>
      </c>
      <c r="AS20" s="12">
        <f t="shared" si="0"/>
        <v>45</v>
      </c>
    </row>
    <row r="21" spans="1:45" x14ac:dyDescent="0.2">
      <c r="A21" s="85"/>
      <c r="B21" s="10">
        <v>5</v>
      </c>
      <c r="C21" s="3" t="str">
        <f>'Round 1 results'!AD21</f>
        <v>3rd C</v>
      </c>
      <c r="D21" s="5"/>
      <c r="E21" s="5"/>
      <c r="F21" s="5"/>
      <c r="G21" s="5"/>
      <c r="H21" s="5"/>
      <c r="I21" s="24"/>
      <c r="J21" s="16" t="str">
        <f t="shared" si="2"/>
        <v/>
      </c>
      <c r="K21" s="5" t="str">
        <f t="shared" si="2"/>
        <v/>
      </c>
      <c r="L21" s="5" t="str">
        <f t="shared" si="2"/>
        <v/>
      </c>
      <c r="M21" s="5" t="str">
        <f t="shared" si="2"/>
        <v/>
      </c>
      <c r="N21" s="4" t="str">
        <f t="shared" si="2"/>
        <v/>
      </c>
      <c r="O21" s="18">
        <f t="shared" si="2"/>
        <v>44</v>
      </c>
      <c r="P21" s="17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C21" s="7"/>
      <c r="AD21" s="8"/>
      <c r="AE21" s="8"/>
      <c r="AF21" s="9"/>
      <c r="AG21" s="7"/>
      <c r="AH21" s="8"/>
      <c r="AI21" s="8"/>
      <c r="AJ21" s="9"/>
      <c r="AK21" s="7"/>
      <c r="AL21" s="8"/>
      <c r="AM21" s="8"/>
      <c r="AN21" s="9"/>
    </row>
    <row r="22" spans="1:45" ht="13.5" thickBot="1" x14ac:dyDescent="0.25">
      <c r="A22" s="85"/>
      <c r="B22" s="10">
        <v>6</v>
      </c>
      <c r="C22" s="3" t="str">
        <f>'Round 1 results'!AD22</f>
        <v>4th C</v>
      </c>
      <c r="D22" s="5"/>
      <c r="E22" s="5"/>
      <c r="F22" s="5"/>
      <c r="G22" s="5"/>
      <c r="H22" s="5"/>
      <c r="I22" s="24"/>
      <c r="J22" s="20" t="str">
        <f t="shared" si="2"/>
        <v/>
      </c>
      <c r="K22" s="21" t="str">
        <f t="shared" si="2"/>
        <v/>
      </c>
      <c r="L22" s="21" t="str">
        <f t="shared" si="2"/>
        <v/>
      </c>
      <c r="M22" s="21" t="str">
        <f t="shared" si="2"/>
        <v/>
      </c>
      <c r="N22" s="21" t="str">
        <f t="shared" si="2"/>
        <v/>
      </c>
      <c r="O22" s="22" t="str">
        <f t="shared" si="2"/>
        <v/>
      </c>
      <c r="P22" s="25"/>
      <c r="Q22" s="26"/>
      <c r="R22" s="26"/>
      <c r="S22" s="26"/>
      <c r="T22" s="26"/>
      <c r="U22" s="26"/>
      <c r="V22" s="5"/>
      <c r="W22" s="5"/>
      <c r="X22" s="5"/>
      <c r="Y22" s="5"/>
      <c r="Z22" s="5"/>
      <c r="AA22" s="5"/>
      <c r="AC22" s="7"/>
      <c r="AD22" s="8"/>
      <c r="AE22" s="8"/>
      <c r="AF22" s="9"/>
      <c r="AG22" s="7"/>
      <c r="AH22" s="8"/>
      <c r="AI22" s="8"/>
      <c r="AJ22" s="9"/>
      <c r="AK22" s="7"/>
      <c r="AL22" s="8"/>
      <c r="AM22" s="8"/>
      <c r="AN22" s="9"/>
    </row>
    <row r="23" spans="1:45" x14ac:dyDescent="0.2">
      <c r="A23" s="85" t="s">
        <v>45</v>
      </c>
      <c r="B23" s="10">
        <v>1</v>
      </c>
      <c r="C23" s="3" t="str">
        <f>'Round 1 results'!AG17</f>
        <v>5th A</v>
      </c>
      <c r="D23" s="5"/>
      <c r="E23" s="5"/>
      <c r="F23" s="5"/>
      <c r="G23" s="5"/>
      <c r="H23" s="5"/>
      <c r="I23" s="5"/>
      <c r="J23" s="19"/>
      <c r="K23" s="19"/>
      <c r="L23" s="19"/>
      <c r="M23" s="19"/>
      <c r="N23" s="19"/>
      <c r="O23" s="23"/>
      <c r="P23" s="13" t="str">
        <f t="shared" ref="P23:U28" si="3">IF(ISNUMBER(J17),J17+1,"")</f>
        <v/>
      </c>
      <c r="Q23" s="14">
        <f t="shared" si="3"/>
        <v>3</v>
      </c>
      <c r="R23" s="14">
        <f t="shared" si="3"/>
        <v>6</v>
      </c>
      <c r="S23" s="14">
        <f t="shared" si="3"/>
        <v>9</v>
      </c>
      <c r="T23" s="14">
        <f t="shared" si="3"/>
        <v>24</v>
      </c>
      <c r="U23" s="15">
        <f t="shared" si="3"/>
        <v>27</v>
      </c>
      <c r="V23" s="17"/>
      <c r="W23" s="5"/>
      <c r="X23" s="5"/>
      <c r="Y23" s="5"/>
      <c r="Z23" s="5"/>
      <c r="AA23" s="5"/>
      <c r="AC23" s="7"/>
      <c r="AD23" s="8"/>
      <c r="AE23" s="8"/>
      <c r="AF23" s="9"/>
      <c r="AG23" s="7"/>
      <c r="AH23" s="8"/>
      <c r="AI23" s="8"/>
      <c r="AJ23" s="9"/>
      <c r="AK23" s="7"/>
      <c r="AL23" s="8"/>
      <c r="AM23" s="8"/>
      <c r="AN23" s="9"/>
    </row>
    <row r="24" spans="1:45" x14ac:dyDescent="0.2">
      <c r="A24" s="85"/>
      <c r="B24" s="10">
        <v>2</v>
      </c>
      <c r="C24" s="3" t="str">
        <f>'Round 1 results'!AG18</f>
        <v>6th A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24"/>
      <c r="P24" s="16" t="str">
        <f t="shared" si="3"/>
        <v/>
      </c>
      <c r="Q24" s="4" t="str">
        <f t="shared" si="3"/>
        <v/>
      </c>
      <c r="R24" s="5" t="str">
        <f t="shared" si="3"/>
        <v/>
      </c>
      <c r="S24" s="5" t="str">
        <f t="shared" si="3"/>
        <v/>
      </c>
      <c r="T24" s="5">
        <f t="shared" si="3"/>
        <v>33</v>
      </c>
      <c r="U24" s="18">
        <f t="shared" si="3"/>
        <v>30</v>
      </c>
      <c r="V24" s="17"/>
      <c r="W24" s="5"/>
      <c r="X24" s="5"/>
      <c r="Y24" s="5"/>
      <c r="Z24" s="5"/>
      <c r="AA24" s="5"/>
      <c r="AC24" s="7"/>
      <c r="AD24" s="8"/>
      <c r="AE24" s="8"/>
      <c r="AF24" s="9"/>
      <c r="AG24" s="7"/>
      <c r="AH24" s="8"/>
      <c r="AI24" s="8"/>
      <c r="AJ24" s="9"/>
      <c r="AK24" s="7"/>
      <c r="AL24" s="8"/>
      <c r="AM24" s="8"/>
      <c r="AN24" s="9"/>
    </row>
    <row r="25" spans="1:45" x14ac:dyDescent="0.2">
      <c r="A25" s="85"/>
      <c r="B25" s="10">
        <v>3</v>
      </c>
      <c r="C25" s="3" t="str">
        <f>'Round 1 results'!AG19</f>
        <v>5th B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24"/>
      <c r="P25" s="16" t="str">
        <f t="shared" si="3"/>
        <v/>
      </c>
      <c r="Q25" s="5">
        <f t="shared" si="3"/>
        <v>15</v>
      </c>
      <c r="R25" s="4" t="str">
        <f t="shared" si="3"/>
        <v/>
      </c>
      <c r="S25" s="5">
        <f t="shared" si="3"/>
        <v>12</v>
      </c>
      <c r="T25" s="5">
        <f t="shared" si="3"/>
        <v>36</v>
      </c>
      <c r="U25" s="18">
        <f t="shared" si="3"/>
        <v>39</v>
      </c>
      <c r="V25" s="17"/>
      <c r="W25" s="5"/>
      <c r="X25" s="5"/>
      <c r="Y25" s="5"/>
      <c r="Z25" s="5"/>
      <c r="AA25" s="5"/>
      <c r="AC25" s="7"/>
      <c r="AD25" s="8"/>
      <c r="AE25" s="8"/>
      <c r="AF25" s="9"/>
      <c r="AG25" s="7"/>
      <c r="AH25" s="8"/>
      <c r="AI25" s="8"/>
      <c r="AJ25" s="9"/>
      <c r="AK25" s="7"/>
      <c r="AL25" s="8"/>
      <c r="AM25" s="8"/>
      <c r="AN25" s="9"/>
    </row>
    <row r="26" spans="1:45" x14ac:dyDescent="0.2">
      <c r="A26" s="85"/>
      <c r="B26" s="10">
        <v>4</v>
      </c>
      <c r="C26" s="3" t="str">
        <f>'Round 1 results'!AG20</f>
        <v>6th B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24"/>
      <c r="P26" s="16" t="str">
        <f t="shared" si="3"/>
        <v/>
      </c>
      <c r="Q26" s="5">
        <f t="shared" si="3"/>
        <v>18</v>
      </c>
      <c r="R26" s="5" t="str">
        <f t="shared" si="3"/>
        <v/>
      </c>
      <c r="S26" s="4" t="str">
        <f t="shared" si="3"/>
        <v/>
      </c>
      <c r="T26" s="5">
        <f t="shared" si="3"/>
        <v>21</v>
      </c>
      <c r="U26" s="18">
        <f t="shared" si="3"/>
        <v>42</v>
      </c>
      <c r="V26" s="17"/>
      <c r="W26" s="5"/>
      <c r="X26" s="5"/>
      <c r="Y26" s="5"/>
      <c r="Z26" s="5"/>
      <c r="AA26" s="5"/>
      <c r="AC26" s="7"/>
      <c r="AD26" s="8"/>
      <c r="AE26" s="8"/>
      <c r="AF26" s="9"/>
      <c r="AG26" s="7"/>
      <c r="AH26" s="8"/>
      <c r="AI26" s="8"/>
      <c r="AJ26" s="9"/>
      <c r="AK26" s="7"/>
      <c r="AL26" s="8"/>
      <c r="AM26" s="8"/>
      <c r="AN26" s="9"/>
    </row>
    <row r="27" spans="1:45" x14ac:dyDescent="0.2">
      <c r="A27" s="85"/>
      <c r="B27" s="10">
        <v>5</v>
      </c>
      <c r="C27" s="3" t="str">
        <f>'Round 1 results'!AG21</f>
        <v>5th C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24"/>
      <c r="P27" s="16" t="str">
        <f t="shared" si="3"/>
        <v/>
      </c>
      <c r="Q27" s="5" t="str">
        <f t="shared" si="3"/>
        <v/>
      </c>
      <c r="R27" s="5" t="str">
        <f t="shared" si="3"/>
        <v/>
      </c>
      <c r="S27" s="5" t="str">
        <f t="shared" si="3"/>
        <v/>
      </c>
      <c r="T27" s="4" t="str">
        <f t="shared" si="3"/>
        <v/>
      </c>
      <c r="U27" s="18">
        <f t="shared" si="3"/>
        <v>45</v>
      </c>
      <c r="V27" s="17"/>
      <c r="W27" s="5"/>
      <c r="X27" s="5"/>
      <c r="Y27" s="5"/>
      <c r="Z27" s="5"/>
      <c r="AA27" s="5"/>
      <c r="AC27" s="7"/>
      <c r="AD27" s="8"/>
      <c r="AE27" s="8"/>
      <c r="AF27" s="9"/>
      <c r="AG27" s="7"/>
      <c r="AH27" s="8"/>
      <c r="AI27" s="8"/>
      <c r="AJ27" s="9"/>
      <c r="AK27" s="7"/>
      <c r="AL27" s="8"/>
      <c r="AM27" s="8"/>
      <c r="AN27" s="9"/>
    </row>
    <row r="28" spans="1:45" ht="13.5" thickBot="1" x14ac:dyDescent="0.25">
      <c r="A28" s="85"/>
      <c r="B28" s="10">
        <v>6</v>
      </c>
      <c r="C28" s="3" t="str">
        <f>'Round 1 results'!AG22</f>
        <v>6th C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24"/>
      <c r="P28" s="20" t="str">
        <f t="shared" si="3"/>
        <v/>
      </c>
      <c r="Q28" s="21" t="str">
        <f t="shared" si="3"/>
        <v/>
      </c>
      <c r="R28" s="21" t="str">
        <f t="shared" si="3"/>
        <v/>
      </c>
      <c r="S28" s="21" t="str">
        <f t="shared" si="3"/>
        <v/>
      </c>
      <c r="T28" s="21" t="str">
        <f t="shared" si="3"/>
        <v/>
      </c>
      <c r="U28" s="22" t="str">
        <f t="shared" si="3"/>
        <v/>
      </c>
      <c r="V28" s="17"/>
      <c r="W28" s="5"/>
      <c r="X28" s="5"/>
      <c r="Y28" s="5"/>
      <c r="Z28" s="5"/>
      <c r="AA28" s="5"/>
      <c r="AC28" s="7"/>
      <c r="AD28" s="8"/>
      <c r="AE28" s="8"/>
      <c r="AF28" s="9"/>
      <c r="AG28" s="7"/>
      <c r="AH28" s="8"/>
      <c r="AI28" s="8"/>
      <c r="AJ28" s="9"/>
      <c r="AK28" s="7"/>
      <c r="AL28" s="8"/>
      <c r="AM28" s="8"/>
      <c r="AN28" s="9"/>
    </row>
    <row r="29" spans="1:45" x14ac:dyDescent="0.2">
      <c r="B29" s="10"/>
      <c r="C29" s="3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19"/>
      <c r="Q29" s="19"/>
      <c r="R29" s="19"/>
      <c r="S29" s="19"/>
      <c r="T29" s="19"/>
      <c r="U29" s="19"/>
      <c r="V29" s="4"/>
      <c r="W29" s="5"/>
      <c r="X29" s="5"/>
      <c r="Y29" s="5"/>
      <c r="Z29" s="5"/>
      <c r="AA29" s="5"/>
      <c r="AB29" s="6"/>
      <c r="AC29" s="7"/>
      <c r="AD29" s="8"/>
      <c r="AE29" s="8"/>
      <c r="AF29" s="9"/>
      <c r="AG29" s="7"/>
      <c r="AH29" s="8"/>
      <c r="AI29" s="8"/>
      <c r="AJ29" s="9"/>
      <c r="AK29" s="7"/>
      <c r="AL29" s="8"/>
      <c r="AM29" s="8"/>
      <c r="AN29" s="9"/>
    </row>
    <row r="30" spans="1:45" x14ac:dyDescent="0.2">
      <c r="B30" s="10"/>
      <c r="C30" s="3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4"/>
      <c r="X30" s="5"/>
      <c r="Y30" s="5"/>
      <c r="Z30" s="5"/>
      <c r="AA30" s="5"/>
      <c r="AB30" s="6"/>
      <c r="AC30" s="7"/>
      <c r="AD30" s="8"/>
      <c r="AE30" s="8"/>
      <c r="AF30" s="9"/>
      <c r="AG30" s="7"/>
      <c r="AH30" s="8"/>
      <c r="AI30" s="8"/>
      <c r="AJ30" s="9"/>
      <c r="AK30" s="7"/>
      <c r="AL30" s="8"/>
      <c r="AM30" s="8"/>
      <c r="AN30" s="9"/>
    </row>
    <row r="31" spans="1:45" x14ac:dyDescent="0.2">
      <c r="B31" s="10"/>
      <c r="C31" s="3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4"/>
      <c r="Y31" s="5"/>
      <c r="Z31" s="5"/>
      <c r="AA31" s="5"/>
      <c r="AC31" s="7"/>
      <c r="AD31" s="8"/>
      <c r="AE31" s="8"/>
      <c r="AF31" s="9"/>
      <c r="AG31" s="7"/>
      <c r="AH31" s="8"/>
      <c r="AI31" s="8"/>
      <c r="AJ31" s="9"/>
      <c r="AK31" s="7"/>
      <c r="AL31" s="8"/>
      <c r="AM31" s="8"/>
      <c r="AN31" s="9"/>
    </row>
    <row r="32" spans="1:45" x14ac:dyDescent="0.2">
      <c r="B32" s="10"/>
      <c r="C32" s="3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4"/>
      <c r="Z32" s="5"/>
      <c r="AA32" s="5"/>
      <c r="AC32" s="7"/>
      <c r="AD32" s="8"/>
      <c r="AE32" s="8"/>
      <c r="AF32" s="9"/>
      <c r="AG32" s="7"/>
      <c r="AH32" s="8"/>
      <c r="AI32" s="8"/>
      <c r="AJ32" s="9"/>
      <c r="AK32" s="7"/>
      <c r="AL32" s="8"/>
      <c r="AM32" s="8"/>
      <c r="AN32" s="9"/>
    </row>
    <row r="33" spans="2:40" x14ac:dyDescent="0.2">
      <c r="B33" s="10"/>
      <c r="C33" s="3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4"/>
      <c r="AA33" s="5"/>
      <c r="AC33" s="7"/>
      <c r="AD33" s="8"/>
      <c r="AE33" s="8"/>
      <c r="AF33" s="9"/>
      <c r="AG33" s="7"/>
      <c r="AH33" s="8"/>
      <c r="AI33" s="8"/>
      <c r="AJ33" s="9"/>
      <c r="AK33" s="7"/>
      <c r="AL33" s="8"/>
      <c r="AM33" s="8"/>
      <c r="AN33" s="9"/>
    </row>
    <row r="34" spans="2:40" x14ac:dyDescent="0.2">
      <c r="B34" s="10"/>
      <c r="C34" s="3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4"/>
      <c r="AC34" s="7"/>
      <c r="AD34" s="8"/>
      <c r="AE34" s="8"/>
      <c r="AF34" s="9"/>
      <c r="AG34" s="7"/>
      <c r="AH34" s="8"/>
      <c r="AI34" s="8"/>
      <c r="AJ34" s="9"/>
      <c r="AK34" s="7"/>
      <c r="AL34" s="8"/>
      <c r="AM34" s="8"/>
      <c r="AN34" s="9"/>
    </row>
    <row r="35" spans="2:40" x14ac:dyDescent="0.2"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AC35" s="7"/>
      <c r="AD35" s="8"/>
      <c r="AE35" s="8"/>
      <c r="AF35" s="9"/>
      <c r="AG35" s="7"/>
      <c r="AH35" s="8"/>
      <c r="AI35" s="8"/>
      <c r="AJ35" s="9"/>
      <c r="AK35" s="7"/>
      <c r="AL35" s="8"/>
      <c r="AM35" s="8"/>
      <c r="AN35" s="9"/>
    </row>
    <row r="36" spans="2:40" x14ac:dyDescent="0.2"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AC36" s="7"/>
      <c r="AD36" s="8"/>
      <c r="AE36" s="8"/>
      <c r="AF36" s="9"/>
      <c r="AG36" s="7"/>
      <c r="AH36" s="8"/>
      <c r="AI36" s="8"/>
      <c r="AJ36" s="9"/>
      <c r="AK36" s="7"/>
      <c r="AL36" s="8"/>
      <c r="AM36" s="8"/>
      <c r="AN36" s="9"/>
    </row>
    <row r="37" spans="2:40" x14ac:dyDescent="0.2"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AC37" s="7"/>
      <c r="AD37" s="8"/>
      <c r="AE37" s="8"/>
      <c r="AF37" s="9"/>
      <c r="AG37" s="7"/>
      <c r="AH37" s="8"/>
      <c r="AI37" s="8"/>
      <c r="AJ37" s="9"/>
      <c r="AK37" s="7"/>
      <c r="AL37" s="8"/>
      <c r="AM37" s="8"/>
      <c r="AN37" s="9"/>
    </row>
    <row r="38" spans="2:40" x14ac:dyDescent="0.2"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AC38" s="7"/>
      <c r="AD38" s="8"/>
      <c r="AE38" s="8"/>
      <c r="AF38" s="9"/>
      <c r="AG38" s="7"/>
      <c r="AH38" s="8"/>
      <c r="AI38" s="8"/>
      <c r="AJ38" s="9"/>
      <c r="AK38" s="7"/>
      <c r="AL38" s="8"/>
      <c r="AM38" s="8"/>
      <c r="AN38" s="9"/>
    </row>
    <row r="39" spans="2:40" x14ac:dyDescent="0.2"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AC39" s="7"/>
      <c r="AD39" s="8"/>
      <c r="AE39" s="8"/>
      <c r="AF39" s="9"/>
      <c r="AG39" s="7"/>
      <c r="AH39" s="8"/>
      <c r="AI39" s="8"/>
      <c r="AJ39" s="9"/>
      <c r="AK39" s="7"/>
      <c r="AL39" s="8"/>
      <c r="AM39" s="8"/>
      <c r="AN39" s="9"/>
    </row>
    <row r="40" spans="2:40" x14ac:dyDescent="0.2"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AC40" s="7"/>
      <c r="AD40" s="8"/>
      <c r="AE40" s="8"/>
      <c r="AF40" s="9"/>
      <c r="AG40" s="7"/>
      <c r="AH40" s="8"/>
      <c r="AI40" s="8"/>
      <c r="AJ40" s="9"/>
      <c r="AK40" s="7"/>
      <c r="AL40" s="8"/>
      <c r="AM40" s="8"/>
      <c r="AN40" s="9"/>
    </row>
    <row r="41" spans="2:40" x14ac:dyDescent="0.2"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AC41" s="7"/>
      <c r="AD41" s="8"/>
      <c r="AE41" s="8"/>
      <c r="AF41" s="9"/>
      <c r="AG41" s="7"/>
      <c r="AH41" s="8"/>
      <c r="AI41" s="8"/>
      <c r="AJ41" s="9"/>
      <c r="AK41" s="7"/>
      <c r="AL41" s="8"/>
      <c r="AM41" s="8"/>
      <c r="AN41" s="9"/>
    </row>
    <row r="42" spans="2:40" x14ac:dyDescent="0.2"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AC42" s="7"/>
      <c r="AD42" s="8"/>
      <c r="AE42" s="8"/>
      <c r="AF42" s="9"/>
      <c r="AG42" s="7"/>
      <c r="AH42" s="8"/>
      <c r="AI42" s="8"/>
      <c r="AJ42" s="9"/>
      <c r="AK42" s="7"/>
      <c r="AL42" s="8"/>
      <c r="AM42" s="8"/>
      <c r="AN42" s="9"/>
    </row>
    <row r="43" spans="2:40" x14ac:dyDescent="0.2"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AC43" s="7"/>
      <c r="AD43" s="8"/>
      <c r="AE43" s="8"/>
      <c r="AF43" s="9"/>
      <c r="AG43" s="7"/>
      <c r="AH43" s="8"/>
      <c r="AI43" s="8"/>
      <c r="AJ43" s="9"/>
      <c r="AK43" s="7"/>
      <c r="AL43" s="8"/>
      <c r="AM43" s="8"/>
      <c r="AN43" s="9"/>
    </row>
    <row r="44" spans="2:40" x14ac:dyDescent="0.2"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AC44" s="7"/>
      <c r="AD44" s="8"/>
      <c r="AE44" s="8"/>
      <c r="AF44" s="9"/>
      <c r="AG44" s="7"/>
      <c r="AH44" s="8"/>
      <c r="AI44" s="8"/>
      <c r="AJ44" s="9"/>
      <c r="AK44" s="7"/>
      <c r="AL44" s="8"/>
      <c r="AM44" s="8"/>
      <c r="AN44" s="9"/>
    </row>
    <row r="45" spans="2:40" x14ac:dyDescent="0.2"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AC45" s="7"/>
      <c r="AD45" s="8"/>
      <c r="AE45" s="8"/>
      <c r="AF45" s="9"/>
      <c r="AG45" s="7"/>
      <c r="AH45" s="8"/>
      <c r="AI45" s="8"/>
      <c r="AJ45" s="9"/>
      <c r="AK45" s="7"/>
      <c r="AL45" s="8"/>
      <c r="AM45" s="8"/>
      <c r="AN45" s="9"/>
    </row>
    <row r="46" spans="2:40" x14ac:dyDescent="0.2"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AC46" s="7"/>
      <c r="AD46" s="8"/>
      <c r="AE46" s="8"/>
      <c r="AF46" s="9"/>
      <c r="AG46" s="7"/>
      <c r="AH46" s="8"/>
      <c r="AI46" s="8"/>
      <c r="AJ46" s="9"/>
      <c r="AK46" s="7"/>
      <c r="AL46" s="8"/>
      <c r="AM46" s="8"/>
      <c r="AN46" s="9"/>
    </row>
    <row r="47" spans="2:40" x14ac:dyDescent="0.2"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AC47" s="7"/>
      <c r="AD47" s="8"/>
      <c r="AE47" s="8"/>
      <c r="AF47" s="9"/>
      <c r="AG47" s="7"/>
      <c r="AH47" s="8"/>
      <c r="AI47" s="8"/>
      <c r="AJ47" s="9"/>
      <c r="AK47" s="7"/>
      <c r="AL47" s="8"/>
      <c r="AM47" s="8"/>
      <c r="AN47" s="9"/>
    </row>
    <row r="48" spans="2:40" x14ac:dyDescent="0.2"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AC48" s="7"/>
      <c r="AD48" s="8"/>
      <c r="AE48" s="8"/>
      <c r="AF48" s="9"/>
      <c r="AG48" s="7"/>
      <c r="AH48" s="8"/>
      <c r="AI48" s="8"/>
      <c r="AJ48" s="9"/>
      <c r="AK48" s="7"/>
      <c r="AL48" s="8"/>
      <c r="AM48" s="8"/>
      <c r="AN48" s="9"/>
    </row>
    <row r="49" spans="14:40" x14ac:dyDescent="0.2"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AC49" s="7"/>
      <c r="AD49" s="8"/>
      <c r="AE49" s="8"/>
      <c r="AF49" s="9"/>
      <c r="AG49" s="7"/>
      <c r="AH49" s="8"/>
      <c r="AI49" s="8"/>
      <c r="AJ49" s="9"/>
      <c r="AK49" s="7"/>
      <c r="AL49" s="8"/>
      <c r="AM49" s="8"/>
      <c r="AN49" s="9"/>
    </row>
    <row r="50" spans="14:40" x14ac:dyDescent="0.2"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AC50" s="7"/>
      <c r="AD50" s="8"/>
      <c r="AE50" s="8"/>
      <c r="AF50" s="9"/>
      <c r="AG50" s="7"/>
      <c r="AH50" s="8"/>
      <c r="AI50" s="8"/>
      <c r="AJ50" s="9"/>
      <c r="AK50" s="7"/>
      <c r="AL50" s="8"/>
      <c r="AM50" s="8"/>
      <c r="AN50" s="9"/>
    </row>
    <row r="51" spans="14:40" x14ac:dyDescent="0.2"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AC51" s="7"/>
      <c r="AD51" s="8"/>
      <c r="AE51" s="8"/>
      <c r="AF51" s="9"/>
      <c r="AG51" s="7"/>
      <c r="AH51" s="8"/>
      <c r="AI51" s="8"/>
      <c r="AJ51" s="9"/>
      <c r="AK51" s="7"/>
      <c r="AL51" s="8"/>
      <c r="AM51" s="8"/>
      <c r="AN51" s="9"/>
    </row>
    <row r="52" spans="14:40" x14ac:dyDescent="0.2"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AC52" s="7"/>
      <c r="AD52" s="8"/>
      <c r="AE52" s="8"/>
      <c r="AF52" s="9"/>
      <c r="AG52" s="7"/>
      <c r="AH52" s="8"/>
      <c r="AI52" s="8"/>
      <c r="AJ52" s="9"/>
      <c r="AK52" s="7"/>
      <c r="AL52" s="8"/>
      <c r="AM52" s="8"/>
      <c r="AN52" s="9"/>
    </row>
    <row r="53" spans="14:40" x14ac:dyDescent="0.2"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AC53" s="7"/>
      <c r="AD53" s="8"/>
      <c r="AE53" s="8"/>
      <c r="AF53" s="9"/>
      <c r="AG53" s="7"/>
      <c r="AH53" s="8"/>
      <c r="AI53" s="8"/>
      <c r="AJ53" s="9"/>
      <c r="AK53" s="7"/>
      <c r="AL53" s="8"/>
      <c r="AM53" s="8"/>
      <c r="AN53" s="9"/>
    </row>
    <row r="54" spans="14:40" x14ac:dyDescent="0.2"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AC54" s="7"/>
      <c r="AD54" s="8"/>
      <c r="AE54" s="8"/>
      <c r="AF54" s="9"/>
      <c r="AG54" s="7"/>
      <c r="AH54" s="8"/>
      <c r="AI54" s="8"/>
      <c r="AJ54" s="9"/>
      <c r="AK54" s="7"/>
      <c r="AL54" s="8"/>
      <c r="AM54" s="8"/>
      <c r="AN54" s="9"/>
    </row>
    <row r="55" spans="14:40" x14ac:dyDescent="0.2"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AC55" s="7"/>
      <c r="AD55" s="8"/>
      <c r="AE55" s="8"/>
      <c r="AF55" s="9"/>
      <c r="AG55" s="7"/>
      <c r="AH55" s="8"/>
      <c r="AI55" s="8"/>
      <c r="AJ55" s="9"/>
      <c r="AK55" s="7"/>
      <c r="AL55" s="8"/>
      <c r="AM55" s="8"/>
      <c r="AN55" s="9"/>
    </row>
    <row r="56" spans="14:40" x14ac:dyDescent="0.2"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AC56" s="7"/>
      <c r="AD56" s="8"/>
      <c r="AE56" s="8"/>
      <c r="AF56" s="9"/>
      <c r="AG56" s="7"/>
      <c r="AH56" s="8"/>
      <c r="AI56" s="8"/>
      <c r="AJ56" s="9"/>
      <c r="AK56" s="7"/>
      <c r="AL56" s="8"/>
      <c r="AM56" s="8"/>
      <c r="AN56" s="9"/>
    </row>
    <row r="57" spans="14:40" x14ac:dyDescent="0.2"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AC57" s="7"/>
      <c r="AD57" s="8"/>
      <c r="AE57" s="8"/>
      <c r="AF57" s="9"/>
      <c r="AG57" s="7"/>
      <c r="AH57" s="8"/>
      <c r="AI57" s="8"/>
      <c r="AJ57" s="9"/>
      <c r="AK57" s="7"/>
      <c r="AL57" s="8"/>
      <c r="AM57" s="8"/>
      <c r="AN57" s="9"/>
    </row>
    <row r="58" spans="14:40" x14ac:dyDescent="0.2"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AC58" s="7"/>
      <c r="AD58" s="8"/>
      <c r="AE58" s="8"/>
      <c r="AF58" s="9"/>
      <c r="AG58" s="7"/>
      <c r="AH58" s="8"/>
      <c r="AI58" s="8"/>
      <c r="AJ58" s="9"/>
      <c r="AK58" s="7"/>
      <c r="AL58" s="8"/>
      <c r="AM58" s="8"/>
      <c r="AN58" s="9"/>
    </row>
    <row r="59" spans="14:40" x14ac:dyDescent="0.2"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AC59" s="7"/>
      <c r="AD59" s="8"/>
      <c r="AE59" s="8"/>
      <c r="AF59" s="9"/>
      <c r="AG59" s="7"/>
      <c r="AH59" s="8"/>
      <c r="AI59" s="8"/>
      <c r="AJ59" s="9"/>
      <c r="AK59" s="7"/>
      <c r="AL59" s="8"/>
      <c r="AM59" s="8"/>
      <c r="AN59" s="9"/>
    </row>
    <row r="60" spans="14:40" x14ac:dyDescent="0.2"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AC60" s="7"/>
      <c r="AD60" s="8"/>
      <c r="AE60" s="8"/>
      <c r="AF60" s="9"/>
      <c r="AG60" s="7"/>
      <c r="AH60" s="8"/>
      <c r="AI60" s="8"/>
      <c r="AJ60" s="9"/>
      <c r="AK60" s="7"/>
      <c r="AL60" s="8"/>
      <c r="AM60" s="8"/>
      <c r="AN60" s="9"/>
    </row>
    <row r="61" spans="14:40" x14ac:dyDescent="0.2"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AC61" s="7"/>
      <c r="AD61" s="8"/>
      <c r="AE61" s="8"/>
      <c r="AF61" s="9"/>
      <c r="AG61" s="7"/>
      <c r="AH61" s="8"/>
      <c r="AI61" s="8"/>
      <c r="AJ61" s="9"/>
      <c r="AK61" s="7"/>
      <c r="AL61" s="8"/>
      <c r="AM61" s="8"/>
      <c r="AN61" s="9"/>
    </row>
    <row r="62" spans="14:40" x14ac:dyDescent="0.2"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AC62" s="7"/>
      <c r="AD62" s="8"/>
      <c r="AE62" s="8"/>
      <c r="AF62" s="9"/>
      <c r="AG62" s="7"/>
      <c r="AH62" s="8"/>
      <c r="AI62" s="8"/>
      <c r="AJ62" s="9"/>
      <c r="AK62" s="7"/>
      <c r="AL62" s="8"/>
      <c r="AM62" s="8"/>
      <c r="AN62" s="9"/>
    </row>
    <row r="63" spans="14:40" x14ac:dyDescent="0.2"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AC63" s="7"/>
      <c r="AD63" s="8"/>
      <c r="AE63" s="8"/>
      <c r="AF63" s="9"/>
      <c r="AG63" s="7"/>
      <c r="AH63" s="8"/>
      <c r="AI63" s="8"/>
      <c r="AJ63" s="9"/>
      <c r="AK63" s="7"/>
      <c r="AL63" s="8"/>
      <c r="AM63" s="8"/>
      <c r="AN63" s="9"/>
    </row>
    <row r="64" spans="14:40" x14ac:dyDescent="0.2"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AC64" s="7"/>
      <c r="AD64" s="8"/>
      <c r="AE64" s="8"/>
      <c r="AF64" s="9"/>
      <c r="AG64" s="7"/>
      <c r="AH64" s="8"/>
      <c r="AI64" s="8"/>
      <c r="AJ64" s="9"/>
      <c r="AK64" s="7"/>
      <c r="AL64" s="8"/>
      <c r="AM64" s="8"/>
      <c r="AN64" s="9"/>
    </row>
    <row r="65" spans="14:40" x14ac:dyDescent="0.2"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AC65" s="7"/>
      <c r="AD65" s="8"/>
      <c r="AE65" s="8"/>
      <c r="AF65" s="9"/>
      <c r="AG65" s="7"/>
      <c r="AH65" s="8"/>
      <c r="AI65" s="8"/>
      <c r="AJ65" s="9"/>
      <c r="AK65" s="7"/>
      <c r="AL65" s="8"/>
      <c r="AM65" s="8"/>
      <c r="AN65" s="9"/>
    </row>
    <row r="66" spans="14:40" x14ac:dyDescent="0.2"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AC66" s="7"/>
      <c r="AD66" s="8"/>
      <c r="AE66" s="8"/>
      <c r="AF66" s="9"/>
      <c r="AG66" s="7"/>
      <c r="AH66" s="8"/>
      <c r="AI66" s="8"/>
      <c r="AJ66" s="9"/>
      <c r="AK66" s="7"/>
      <c r="AL66" s="8"/>
      <c r="AM66" s="8"/>
      <c r="AN66" s="9"/>
    </row>
    <row r="67" spans="14:40" x14ac:dyDescent="0.2"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AC67" s="7"/>
      <c r="AD67" s="8"/>
      <c r="AE67" s="8"/>
      <c r="AF67" s="9"/>
      <c r="AG67" s="7"/>
      <c r="AH67" s="8"/>
      <c r="AI67" s="8"/>
      <c r="AJ67" s="9"/>
      <c r="AK67" s="7"/>
      <c r="AL67" s="8"/>
      <c r="AM67" s="8"/>
      <c r="AN67" s="9"/>
    </row>
    <row r="68" spans="14:40" x14ac:dyDescent="0.2"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AC68" s="7"/>
      <c r="AD68" s="8"/>
      <c r="AE68" s="8"/>
      <c r="AF68" s="9"/>
      <c r="AG68" s="7"/>
      <c r="AH68" s="8"/>
      <c r="AI68" s="8"/>
      <c r="AJ68" s="9"/>
      <c r="AK68" s="7"/>
      <c r="AL68" s="8"/>
      <c r="AM68" s="8"/>
      <c r="AN68" s="9"/>
    </row>
    <row r="69" spans="14:40" x14ac:dyDescent="0.2"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AC69" s="7"/>
      <c r="AD69" s="8"/>
      <c r="AE69" s="8"/>
      <c r="AF69" s="9"/>
      <c r="AG69" s="7"/>
      <c r="AH69" s="8"/>
      <c r="AI69" s="8"/>
      <c r="AJ69" s="9"/>
      <c r="AK69" s="7"/>
      <c r="AL69" s="8"/>
      <c r="AM69" s="8"/>
      <c r="AN69" s="9"/>
    </row>
    <row r="70" spans="14:40" x14ac:dyDescent="0.2"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AC70" s="7"/>
      <c r="AD70" s="8"/>
      <c r="AE70" s="8"/>
      <c r="AF70" s="9"/>
      <c r="AG70" s="7"/>
      <c r="AH70" s="8"/>
      <c r="AI70" s="8"/>
      <c r="AJ70" s="9"/>
      <c r="AK70" s="7"/>
      <c r="AL70" s="8"/>
      <c r="AM70" s="8"/>
      <c r="AN70" s="9"/>
    </row>
    <row r="71" spans="14:40" x14ac:dyDescent="0.2"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AC71" s="7"/>
      <c r="AD71" s="8"/>
      <c r="AE71" s="8"/>
      <c r="AF71" s="9"/>
      <c r="AG71" s="7"/>
      <c r="AH71" s="8"/>
      <c r="AI71" s="8"/>
      <c r="AJ71" s="9"/>
      <c r="AK71" s="7"/>
      <c r="AL71" s="8"/>
      <c r="AM71" s="8"/>
      <c r="AN71" s="9"/>
    </row>
    <row r="72" spans="14:40" x14ac:dyDescent="0.2"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AC72" s="7"/>
      <c r="AD72" s="8"/>
      <c r="AE72" s="8"/>
      <c r="AF72" s="9"/>
      <c r="AG72" s="7"/>
      <c r="AH72" s="8"/>
      <c r="AI72" s="8"/>
      <c r="AJ72" s="9"/>
      <c r="AK72" s="7"/>
      <c r="AL72" s="8"/>
      <c r="AM72" s="8"/>
      <c r="AN72" s="9"/>
    </row>
    <row r="73" spans="14:40" x14ac:dyDescent="0.2"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AC73" s="7"/>
      <c r="AD73" s="8"/>
      <c r="AE73" s="8"/>
      <c r="AF73" s="9"/>
      <c r="AG73" s="7"/>
      <c r="AH73" s="8"/>
      <c r="AI73" s="8"/>
      <c r="AJ73" s="9"/>
      <c r="AK73" s="7"/>
      <c r="AL73" s="8"/>
      <c r="AM73" s="8"/>
      <c r="AN73" s="9"/>
    </row>
    <row r="74" spans="14:40" x14ac:dyDescent="0.2"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AC74" s="7"/>
      <c r="AD74" s="8"/>
      <c r="AE74" s="8"/>
      <c r="AF74" s="9"/>
      <c r="AG74" s="7"/>
      <c r="AH74" s="8"/>
      <c r="AI74" s="8"/>
      <c r="AJ74" s="9"/>
      <c r="AK74" s="7"/>
      <c r="AL74" s="8"/>
      <c r="AM74" s="8"/>
      <c r="AN74" s="9"/>
    </row>
    <row r="75" spans="14:40" x14ac:dyDescent="0.2"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AC75" s="7"/>
      <c r="AD75" s="8"/>
      <c r="AE75" s="8"/>
      <c r="AF75" s="9"/>
      <c r="AG75" s="7"/>
      <c r="AH75" s="8"/>
      <c r="AI75" s="8"/>
      <c r="AJ75" s="9"/>
      <c r="AK75" s="7"/>
      <c r="AL75" s="8"/>
      <c r="AM75" s="8"/>
      <c r="AN75" s="9"/>
    </row>
    <row r="76" spans="14:40" x14ac:dyDescent="0.2"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AC76" s="7"/>
      <c r="AD76" s="8"/>
      <c r="AE76" s="8"/>
      <c r="AF76" s="9"/>
      <c r="AG76" s="7"/>
      <c r="AH76" s="8"/>
      <c r="AI76" s="8"/>
      <c r="AJ76" s="9"/>
      <c r="AK76" s="7"/>
      <c r="AL76" s="8"/>
      <c r="AM76" s="8"/>
      <c r="AN76" s="9"/>
    </row>
    <row r="77" spans="14:40" x14ac:dyDescent="0.2"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AC77" s="7"/>
      <c r="AD77" s="8"/>
      <c r="AE77" s="8"/>
      <c r="AF77" s="9"/>
      <c r="AG77" s="7"/>
      <c r="AH77" s="8"/>
      <c r="AI77" s="8"/>
      <c r="AJ77" s="9"/>
      <c r="AK77" s="7"/>
      <c r="AL77" s="8"/>
      <c r="AM77" s="8"/>
      <c r="AN77" s="9"/>
    </row>
    <row r="78" spans="14:40" x14ac:dyDescent="0.2"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AC78" s="7"/>
      <c r="AD78" s="8"/>
      <c r="AE78" s="8"/>
      <c r="AF78" s="9"/>
      <c r="AG78" s="7"/>
      <c r="AH78" s="8"/>
      <c r="AI78" s="8"/>
      <c r="AJ78" s="9"/>
      <c r="AK78" s="7"/>
      <c r="AL78" s="8"/>
      <c r="AM78" s="8"/>
      <c r="AN78" s="9"/>
    </row>
    <row r="79" spans="14:40" x14ac:dyDescent="0.2"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AC79" s="7"/>
      <c r="AD79" s="8"/>
      <c r="AE79" s="8"/>
      <c r="AF79" s="9"/>
      <c r="AG79" s="7"/>
      <c r="AH79" s="8"/>
      <c r="AI79" s="8"/>
      <c r="AJ79" s="9"/>
      <c r="AK79" s="7"/>
      <c r="AL79" s="8"/>
      <c r="AM79" s="8"/>
      <c r="AN79" s="9"/>
    </row>
    <row r="80" spans="14:40" x14ac:dyDescent="0.2"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AC80" s="7"/>
      <c r="AD80" s="8"/>
      <c r="AE80" s="8"/>
      <c r="AF80" s="9"/>
      <c r="AG80" s="7"/>
      <c r="AH80" s="8"/>
      <c r="AI80" s="8"/>
      <c r="AJ80" s="9"/>
      <c r="AK80" s="7"/>
      <c r="AL80" s="8"/>
      <c r="AM80" s="8"/>
      <c r="AN80" s="9"/>
    </row>
    <row r="81" spans="14:40" x14ac:dyDescent="0.2"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AC81" s="7"/>
      <c r="AD81" s="8"/>
      <c r="AE81" s="8"/>
      <c r="AF81" s="9"/>
      <c r="AG81" s="7"/>
      <c r="AH81" s="8"/>
      <c r="AI81" s="8"/>
      <c r="AJ81" s="9"/>
      <c r="AK81" s="7"/>
      <c r="AL81" s="8"/>
      <c r="AM81" s="8"/>
      <c r="AN81" s="9"/>
    </row>
    <row r="82" spans="14:40" x14ac:dyDescent="0.2"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AC82" s="7"/>
      <c r="AD82" s="8"/>
      <c r="AE82" s="8"/>
      <c r="AF82" s="9"/>
      <c r="AG82" s="7"/>
      <c r="AH82" s="8"/>
      <c r="AI82" s="8"/>
      <c r="AJ82" s="9"/>
      <c r="AK82" s="7"/>
      <c r="AL82" s="8"/>
      <c r="AM82" s="8"/>
      <c r="AN82" s="9"/>
    </row>
    <row r="83" spans="14:40" x14ac:dyDescent="0.2"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AC83" s="7"/>
      <c r="AD83" s="8"/>
      <c r="AE83" s="8"/>
      <c r="AF83" s="9"/>
      <c r="AG83" s="7"/>
      <c r="AH83" s="8"/>
      <c r="AI83" s="8"/>
      <c r="AJ83" s="9"/>
      <c r="AK83" s="7"/>
      <c r="AL83" s="8"/>
      <c r="AM83" s="8"/>
      <c r="AN83" s="9"/>
    </row>
    <row r="84" spans="14:40" x14ac:dyDescent="0.2"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AC84" s="7"/>
      <c r="AD84" s="8"/>
      <c r="AE84" s="8"/>
      <c r="AF84" s="9"/>
      <c r="AG84" s="7"/>
      <c r="AH84" s="8"/>
      <c r="AI84" s="8"/>
      <c r="AJ84" s="9"/>
      <c r="AK84" s="7"/>
      <c r="AL84" s="8"/>
      <c r="AM84" s="8"/>
      <c r="AN84" s="9"/>
    </row>
    <row r="85" spans="14:40" x14ac:dyDescent="0.2"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AC85" s="7"/>
      <c r="AD85" s="8"/>
      <c r="AE85" s="8"/>
      <c r="AF85" s="9"/>
      <c r="AG85" s="7"/>
      <c r="AH85" s="8"/>
      <c r="AI85" s="8"/>
      <c r="AJ85" s="9"/>
      <c r="AK85" s="7"/>
      <c r="AL85" s="8"/>
      <c r="AM85" s="8"/>
      <c r="AN85" s="9"/>
    </row>
    <row r="86" spans="14:40" x14ac:dyDescent="0.2"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AC86" s="7"/>
      <c r="AD86" s="8"/>
      <c r="AE86" s="8"/>
      <c r="AF86" s="9"/>
      <c r="AG86" s="7"/>
      <c r="AH86" s="8"/>
      <c r="AI86" s="8"/>
      <c r="AJ86" s="9"/>
      <c r="AK86" s="7"/>
      <c r="AL86" s="8"/>
      <c r="AM86" s="8"/>
      <c r="AN86" s="9"/>
    </row>
    <row r="87" spans="14:40" x14ac:dyDescent="0.2"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AC87" s="7"/>
      <c r="AD87" s="8"/>
      <c r="AE87" s="8"/>
      <c r="AF87" s="9"/>
      <c r="AG87" s="7"/>
      <c r="AH87" s="8"/>
      <c r="AI87" s="8"/>
      <c r="AJ87" s="9"/>
      <c r="AK87" s="7"/>
      <c r="AL87" s="8"/>
      <c r="AM87" s="8"/>
      <c r="AN87" s="9"/>
    </row>
    <row r="88" spans="14:40" x14ac:dyDescent="0.2"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AC88" s="7"/>
      <c r="AD88" s="8"/>
      <c r="AE88" s="8"/>
      <c r="AF88" s="9"/>
      <c r="AG88" s="7"/>
      <c r="AH88" s="8"/>
      <c r="AI88" s="8"/>
      <c r="AJ88" s="9"/>
      <c r="AK88" s="7"/>
      <c r="AL88" s="8"/>
      <c r="AM88" s="8"/>
      <c r="AN88" s="9"/>
    </row>
    <row r="89" spans="14:40" x14ac:dyDescent="0.2"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AC89" s="7"/>
      <c r="AD89" s="8"/>
      <c r="AE89" s="8"/>
      <c r="AF89" s="9"/>
      <c r="AG89" s="7"/>
      <c r="AH89" s="8"/>
      <c r="AI89" s="8"/>
      <c r="AJ89" s="9"/>
      <c r="AK89" s="7"/>
      <c r="AL89" s="8"/>
      <c r="AM89" s="8"/>
      <c r="AN89" s="9"/>
    </row>
    <row r="90" spans="14:40" x14ac:dyDescent="0.2"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AC90" s="7"/>
      <c r="AD90" s="8"/>
      <c r="AE90" s="8"/>
      <c r="AF90" s="9"/>
      <c r="AG90" s="7"/>
      <c r="AH90" s="8"/>
      <c r="AI90" s="8"/>
      <c r="AJ90" s="9"/>
      <c r="AK90" s="7"/>
      <c r="AL90" s="8"/>
      <c r="AM90" s="8"/>
      <c r="AN90" s="9"/>
    </row>
    <row r="91" spans="14:40" x14ac:dyDescent="0.2"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AC91" s="7"/>
      <c r="AD91" s="8"/>
      <c r="AE91" s="8"/>
      <c r="AF91" s="9"/>
      <c r="AG91" s="7"/>
      <c r="AH91" s="8"/>
      <c r="AI91" s="8"/>
      <c r="AJ91" s="9"/>
      <c r="AK91" s="7"/>
      <c r="AL91" s="8"/>
      <c r="AM91" s="8"/>
      <c r="AN91" s="9"/>
    </row>
    <row r="92" spans="14:40" x14ac:dyDescent="0.2"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AC92" s="7"/>
      <c r="AD92" s="8"/>
      <c r="AE92" s="8"/>
      <c r="AF92" s="9"/>
      <c r="AG92" s="7"/>
      <c r="AH92" s="8"/>
      <c r="AI92" s="8"/>
      <c r="AJ92" s="9"/>
      <c r="AK92" s="7"/>
      <c r="AL92" s="8"/>
      <c r="AM92" s="8"/>
      <c r="AN92" s="9"/>
    </row>
    <row r="93" spans="14:40" x14ac:dyDescent="0.2"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AC93" s="7"/>
      <c r="AD93" s="8"/>
      <c r="AE93" s="8"/>
      <c r="AF93" s="9"/>
      <c r="AG93" s="7"/>
      <c r="AH93" s="8"/>
      <c r="AI93" s="8"/>
      <c r="AJ93" s="9"/>
      <c r="AK93" s="7"/>
      <c r="AL93" s="8"/>
      <c r="AM93" s="8"/>
      <c r="AN93" s="9"/>
    </row>
    <row r="94" spans="14:40" x14ac:dyDescent="0.2"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AC94" s="7"/>
      <c r="AD94" s="8"/>
      <c r="AE94" s="8"/>
      <c r="AF94" s="9"/>
      <c r="AG94" s="7"/>
      <c r="AH94" s="8"/>
      <c r="AI94" s="8"/>
      <c r="AJ94" s="9"/>
      <c r="AK94" s="7"/>
      <c r="AL94" s="8"/>
      <c r="AM94" s="8"/>
      <c r="AN94" s="9"/>
    </row>
    <row r="95" spans="14:40" x14ac:dyDescent="0.2"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AC95" s="7"/>
      <c r="AD95" s="8"/>
      <c r="AE95" s="8"/>
      <c r="AF95" s="9"/>
      <c r="AG95" s="7"/>
      <c r="AH95" s="8"/>
      <c r="AI95" s="8"/>
      <c r="AJ95" s="9"/>
      <c r="AK95" s="7"/>
      <c r="AL95" s="8"/>
      <c r="AM95" s="8"/>
      <c r="AN95" s="9"/>
    </row>
    <row r="96" spans="14:40" x14ac:dyDescent="0.2"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2:25" x14ac:dyDescent="0.2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2:25" x14ac:dyDescent="0.2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2:25" x14ac:dyDescent="0.2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2:25" x14ac:dyDescent="0.2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2:25" x14ac:dyDescent="0.2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2:25" x14ac:dyDescent="0.2">
      <c r="C102" s="2" t="s">
        <v>0</v>
      </c>
      <c r="D102" s="2" t="s">
        <v>1</v>
      </c>
      <c r="E102" s="2" t="s">
        <v>2</v>
      </c>
    </row>
    <row r="103" spans="2:25" x14ac:dyDescent="0.2">
      <c r="B103">
        <v>1</v>
      </c>
      <c r="C103" s="2" t="str">
        <f>IF((ISNUMBER(D$11)),D$11,"--")</f>
        <v>--</v>
      </c>
      <c r="D103" s="2" t="str">
        <f>IF((ISNUMBER(D$11)),$C$11,"--")</f>
        <v>--</v>
      </c>
      <c r="E103" s="2" t="str">
        <f>IF((ISNUMBER(D$11)),D$10,"--")</f>
        <v>--</v>
      </c>
    </row>
    <row r="104" spans="2:25" x14ac:dyDescent="0.2">
      <c r="C104" s="2">
        <f>IF((ISNUMBER(E$11)),E$11,"--")</f>
        <v>1</v>
      </c>
      <c r="D104" s="2" t="str">
        <f>IF((ISNUMBER(E$11)),$C$11,"--")</f>
        <v>1st A</v>
      </c>
      <c r="E104" s="2" t="str">
        <f>IF((ISNUMBER(E$11)),E$10,"--")</f>
        <v>2nd A</v>
      </c>
    </row>
    <row r="105" spans="2:25" x14ac:dyDescent="0.2">
      <c r="C105" s="2">
        <f>IF((ISNUMBER(F$11)),F$11,"--")</f>
        <v>4</v>
      </c>
      <c r="D105" s="2" t="str">
        <f>IF((ISNUMBER(F$11)),$C$11,"--")</f>
        <v>1st A</v>
      </c>
      <c r="E105" s="2" t="str">
        <f>IF((ISNUMBER(F$11)),F$10,"--")</f>
        <v>1st B</v>
      </c>
    </row>
    <row r="106" spans="2:25" x14ac:dyDescent="0.2">
      <c r="C106" s="2">
        <f>IF((ISNUMBER(G$11)),G$11,"--")</f>
        <v>7</v>
      </c>
      <c r="D106" s="2" t="str">
        <f>IF((ISNUMBER(G$11)),$C$11,"--")</f>
        <v>1st A</v>
      </c>
      <c r="E106" s="2" t="str">
        <f>IF((ISNUMBER(G$11)),G$10,"--")</f>
        <v>2nd B</v>
      </c>
    </row>
    <row r="107" spans="2:25" x14ac:dyDescent="0.2">
      <c r="C107" s="2">
        <f>IF((ISNUMBER(H$11)),H$11,"--")</f>
        <v>22</v>
      </c>
      <c r="D107" s="2" t="str">
        <f>IF((ISNUMBER(H$11)),$C$11,"--")</f>
        <v>1st A</v>
      </c>
      <c r="E107" s="2" t="str">
        <f>IF((ISNUMBER(H$11)),H$10,"--")</f>
        <v>1st C</v>
      </c>
    </row>
    <row r="108" spans="2:25" x14ac:dyDescent="0.2">
      <c r="C108" s="2">
        <f>IF((ISNUMBER(I$11)),I$11,"--")</f>
        <v>25</v>
      </c>
      <c r="D108" s="2" t="str">
        <f>IF((ISNUMBER(I$11)),$C$11,"--")</f>
        <v>1st A</v>
      </c>
      <c r="E108" s="2" t="str">
        <f>IF((ISNUMBER(I$11)),I$10,"--")</f>
        <v>2nd C</v>
      </c>
    </row>
    <row r="109" spans="2:25" x14ac:dyDescent="0.2">
      <c r="C109" s="2" t="str">
        <f>IF((ISNUMBER(J$11)),J$11,"--")</f>
        <v>--</v>
      </c>
      <c r="D109" s="2" t="str">
        <f>IF((ISNUMBER(J$11)),$C$11,"--")</f>
        <v>--</v>
      </c>
      <c r="E109" s="2" t="str">
        <f>IF((ISNUMBER(J$11)),J$10,"--")</f>
        <v>--</v>
      </c>
    </row>
    <row r="110" spans="2:25" x14ac:dyDescent="0.2">
      <c r="C110" s="2" t="str">
        <f>IF((ISNUMBER(K$11)),K$11,"--")</f>
        <v>--</v>
      </c>
      <c r="D110" s="2" t="str">
        <f>IF((ISNUMBER(K$11)),$C$11,"--")</f>
        <v>--</v>
      </c>
      <c r="E110" s="2" t="str">
        <f>IF((ISNUMBER(K$11)),K$10,"--")</f>
        <v>--</v>
      </c>
    </row>
    <row r="111" spans="2:25" x14ac:dyDescent="0.2">
      <c r="C111" s="2" t="str">
        <f>IF((ISNUMBER(L$11)),L$11,"--")</f>
        <v>--</v>
      </c>
      <c r="D111" s="2" t="str">
        <f>IF((ISNUMBER(L$11)),$C$11,"--")</f>
        <v>--</v>
      </c>
      <c r="E111" s="2" t="str">
        <f>IF((ISNUMBER(L$11)),L$10,"--")</f>
        <v>--</v>
      </c>
    </row>
    <row r="112" spans="2:25" x14ac:dyDescent="0.2">
      <c r="C112" s="2" t="str">
        <f>IF((ISNUMBER(M$11)),M$11,"--")</f>
        <v>--</v>
      </c>
      <c r="D112" s="2" t="str">
        <f>IF((ISNUMBER(M$11)),$C$11,"--")</f>
        <v>--</v>
      </c>
      <c r="E112" s="2" t="str">
        <f>IF((ISNUMBER(M$11)),M$10,"--")</f>
        <v>--</v>
      </c>
    </row>
    <row r="113" spans="3:5" x14ac:dyDescent="0.2">
      <c r="C113" s="2" t="str">
        <f>IF((ISNUMBER(N$11)),N$11,"--")</f>
        <v>--</v>
      </c>
      <c r="D113" s="2" t="str">
        <f>IF((ISNUMBER(N$11)),$C$11,"--")</f>
        <v>--</v>
      </c>
      <c r="E113" s="2" t="str">
        <f>IF((ISNUMBER(N$11)),N$10,"--")</f>
        <v>--</v>
      </c>
    </row>
    <row r="114" spans="3:5" x14ac:dyDescent="0.2">
      <c r="C114" s="2" t="str">
        <f>IF((ISNUMBER(O$11)),O$11,"--")</f>
        <v>--</v>
      </c>
      <c r="D114" s="2" t="str">
        <f>IF((ISNUMBER(O$11)),$C$11,"--")</f>
        <v>--</v>
      </c>
      <c r="E114" s="2" t="str">
        <f>IF((ISNUMBER(O$11)),O$10,"--")</f>
        <v>--</v>
      </c>
    </row>
    <row r="115" spans="3:5" x14ac:dyDescent="0.2">
      <c r="C115" s="2" t="str">
        <f>IF((ISNUMBER(P$11)),P$11,"--")</f>
        <v>--</v>
      </c>
      <c r="D115" s="2" t="str">
        <f>IF((ISNUMBER(P$11)),$C$11,"--")</f>
        <v>--</v>
      </c>
      <c r="E115" s="2" t="str">
        <f>IF((ISNUMBER(P$11)),P$10,"--")</f>
        <v>--</v>
      </c>
    </row>
    <row r="116" spans="3:5" x14ac:dyDescent="0.2">
      <c r="C116" s="2" t="str">
        <f>IF((ISNUMBER(Q$11)),Q$11,"--")</f>
        <v>--</v>
      </c>
      <c r="D116" s="2" t="str">
        <f>IF((ISNUMBER(Q$11)),$C$11,"--")</f>
        <v>--</v>
      </c>
      <c r="E116" s="2" t="str">
        <f>IF((ISNUMBER(Q$11)),Q$10,"--")</f>
        <v>--</v>
      </c>
    </row>
    <row r="117" spans="3:5" x14ac:dyDescent="0.2">
      <c r="C117" s="2" t="str">
        <f>IF((ISNUMBER(R$11)),R$11,"--")</f>
        <v>--</v>
      </c>
      <c r="D117" s="2" t="str">
        <f>IF((ISNUMBER(R$11)),$C$11,"--")</f>
        <v>--</v>
      </c>
      <c r="E117" s="2" t="str">
        <f>IF((ISNUMBER(R$11)),R$10,"--")</f>
        <v>--</v>
      </c>
    </row>
    <row r="118" spans="3:5" x14ac:dyDescent="0.2">
      <c r="C118" s="2" t="str">
        <f>IF((ISNUMBER(S$11)),S$11,"--")</f>
        <v>--</v>
      </c>
      <c r="D118" s="2" t="str">
        <f>IF((ISNUMBER(S$11)),$C$11,"--")</f>
        <v>--</v>
      </c>
      <c r="E118" s="2" t="str">
        <f>IF((ISNUMBER(S$11)),S$10,"--")</f>
        <v>--</v>
      </c>
    </row>
    <row r="119" spans="3:5" x14ac:dyDescent="0.2">
      <c r="C119" s="2" t="str">
        <f>IF((ISNUMBER(T$11)),T$11,"--")</f>
        <v>--</v>
      </c>
      <c r="D119" s="2" t="str">
        <f>IF((ISNUMBER(T$11)),$C$11,"--")</f>
        <v>--</v>
      </c>
      <c r="E119" s="2" t="str">
        <f>IF((ISNUMBER(T$11)),T$10,"--")</f>
        <v>--</v>
      </c>
    </row>
    <row r="120" spans="3:5" x14ac:dyDescent="0.2">
      <c r="C120" s="2" t="str">
        <f>IF((ISNUMBER(U$11)),U$11,"--")</f>
        <v>--</v>
      </c>
      <c r="D120" s="2" t="str">
        <f>IF((ISNUMBER(U$11)),$C$11,"--")</f>
        <v>--</v>
      </c>
      <c r="E120" s="2" t="str">
        <f>IF((ISNUMBER(U$11)),U$10,"--")</f>
        <v>--</v>
      </c>
    </row>
    <row r="121" spans="3:5" x14ac:dyDescent="0.2">
      <c r="C121" s="2" t="str">
        <f>IF((ISNUMBER(V$11)),V$11,"--")</f>
        <v>--</v>
      </c>
      <c r="D121" s="2" t="str">
        <f>IF((ISNUMBER(V$11)),$C$11,"--")</f>
        <v>--</v>
      </c>
      <c r="E121" s="2" t="str">
        <f>IF((ISNUMBER(V$11)),V$10,"--")</f>
        <v>--</v>
      </c>
    </row>
    <row r="122" spans="3:5" x14ac:dyDescent="0.2">
      <c r="C122" s="2" t="str">
        <f>IF((ISNUMBER(W$11)),W$11,"--")</f>
        <v>--</v>
      </c>
      <c r="D122" s="2" t="str">
        <f>IF((ISNUMBER(W$11)),$C$11,"--")</f>
        <v>--</v>
      </c>
      <c r="E122" s="2" t="str">
        <f>IF((ISNUMBER(W$11)),W$10,"--")</f>
        <v>--</v>
      </c>
    </row>
    <row r="123" spans="3:5" x14ac:dyDescent="0.2">
      <c r="C123" s="2" t="str">
        <f>IF((ISNUMBER(X$11)),X$11,"--")</f>
        <v>--</v>
      </c>
      <c r="D123" s="2" t="str">
        <f>IF((ISNUMBER(X$11)),$C$11,"--")</f>
        <v>--</v>
      </c>
      <c r="E123" s="2" t="str">
        <f>IF((ISNUMBER(X$11)),X$10,"--")</f>
        <v>--</v>
      </c>
    </row>
    <row r="124" spans="3:5" x14ac:dyDescent="0.2">
      <c r="C124" s="2" t="str">
        <f>IF((ISNUMBER(Y$11)),Y$11,"--")</f>
        <v>--</v>
      </c>
      <c r="D124" s="2" t="str">
        <f>IF((ISNUMBER(Y$11)),$C$11,"--")</f>
        <v>--</v>
      </c>
      <c r="E124" s="2" t="str">
        <f>IF((ISNUMBER(Y$11)),Y$10,"--")</f>
        <v>--</v>
      </c>
    </row>
    <row r="125" spans="3:5" x14ac:dyDescent="0.2">
      <c r="C125" s="2" t="str">
        <f>IF((ISNUMBER(Z$11)),Z$11,"--")</f>
        <v>--</v>
      </c>
      <c r="D125" s="2" t="str">
        <f>IF((ISNUMBER(Z$11)),$C$11,"--")</f>
        <v>--</v>
      </c>
      <c r="E125" s="2" t="str">
        <f>IF((ISNUMBER(Z$11)),Z$10,"--")</f>
        <v>--</v>
      </c>
    </row>
    <row r="126" spans="3:5" x14ac:dyDescent="0.2">
      <c r="C126" s="2" t="str">
        <f>IF((ISNUMBER(AA$11)),AA$11,"--")</f>
        <v>--</v>
      </c>
      <c r="D126" s="2" t="str">
        <f>IF((ISNUMBER(AA$11)),$C$11,"--")</f>
        <v>--</v>
      </c>
      <c r="E126" s="2" t="str">
        <f>IF((ISNUMBER(AA$11)),AA$10,"--")</f>
        <v>--</v>
      </c>
    </row>
    <row r="127" spans="3:5" x14ac:dyDescent="0.2">
      <c r="C127" s="2" t="str">
        <f>IF((ISNUMBER(D$12)),D$12,"--")</f>
        <v>--</v>
      </c>
      <c r="D127" s="2" t="str">
        <f>IF((ISNUMBER(D$12)),$C$12,"--")</f>
        <v>--</v>
      </c>
      <c r="E127" s="2" t="str">
        <f>IF((ISNUMBER(D$12)),D$10,"--")</f>
        <v>--</v>
      </c>
    </row>
    <row r="128" spans="3:5" x14ac:dyDescent="0.2">
      <c r="C128" s="2" t="str">
        <f>IF((ISNUMBER(F$12)),F$12,"--")</f>
        <v>--</v>
      </c>
      <c r="D128" s="2" t="str">
        <f>IF((ISNUMBER(F$12)),$C$12,"--")</f>
        <v>--</v>
      </c>
      <c r="E128" s="2" t="str">
        <f>IF((ISNUMBER(F$12)),F$10,"--")</f>
        <v>--</v>
      </c>
    </row>
    <row r="129" spans="3:5" x14ac:dyDescent="0.2">
      <c r="C129" s="2" t="str">
        <f>IF((ISNUMBER(E$12)),E$12,"--")</f>
        <v>--</v>
      </c>
      <c r="D129" s="2" t="str">
        <f>IF((ISNUMBER(E$12)),$C$12,"--")</f>
        <v>--</v>
      </c>
      <c r="E129" s="2" t="str">
        <f>IF((ISNUMBER(E$12)),E$10,"--")</f>
        <v>--</v>
      </c>
    </row>
    <row r="130" spans="3:5" x14ac:dyDescent="0.2">
      <c r="C130" s="2">
        <f>IF((ISNUMBER(H$12)),H$12,"--")</f>
        <v>31</v>
      </c>
      <c r="D130" s="2" t="str">
        <f>IF((ISNUMBER(H$12)),$C$12,"--")</f>
        <v>2nd A</v>
      </c>
      <c r="E130" s="2" t="str">
        <f>IF((ISNUMBER(H$12)),H$10,"--")</f>
        <v>1st C</v>
      </c>
    </row>
    <row r="131" spans="3:5" x14ac:dyDescent="0.2">
      <c r="C131" s="2" t="str">
        <f>IF((ISNUMBER(G$12)),G$12,"--")</f>
        <v>--</v>
      </c>
      <c r="D131" s="2" t="str">
        <f>IF((ISNUMBER(G$12)),$C$12,"--")</f>
        <v>--</v>
      </c>
      <c r="E131" s="2" t="str">
        <f>IF((ISNUMBER(G$12)),G$10,"--")</f>
        <v>--</v>
      </c>
    </row>
    <row r="132" spans="3:5" x14ac:dyDescent="0.2">
      <c r="C132" s="2">
        <f>IF((ISNUMBER(I$12)),I$12,"--")</f>
        <v>28</v>
      </c>
      <c r="D132" s="2" t="str">
        <f>IF((ISNUMBER(I$12)),$C$12,"--")</f>
        <v>2nd A</v>
      </c>
      <c r="E132" s="2" t="str">
        <f>IF((ISNUMBER(I$12)),I$10,"--")</f>
        <v>2nd C</v>
      </c>
    </row>
    <row r="133" spans="3:5" x14ac:dyDescent="0.2">
      <c r="C133" s="2" t="str">
        <f>IF((ISNUMBER(J$12)),J$12,"--")</f>
        <v>--</v>
      </c>
      <c r="D133" s="2" t="str">
        <f>IF((ISNUMBER(J$12)),$C$12,"--")</f>
        <v>--</v>
      </c>
      <c r="E133" s="2" t="str">
        <f>IF((ISNUMBER(J$12)),J$10,"--")</f>
        <v>--</v>
      </c>
    </row>
    <row r="134" spans="3:5" x14ac:dyDescent="0.2">
      <c r="C134" s="2" t="str">
        <f>IF((ISNUMBER(K$12)),K$12,"--")</f>
        <v>--</v>
      </c>
      <c r="D134" s="2" t="str">
        <f>IF((ISNUMBER(K$12)),$C$12,"--")</f>
        <v>--</v>
      </c>
      <c r="E134" s="2" t="str">
        <f>IF((ISNUMBER(K$12)),K$10,"--")</f>
        <v>--</v>
      </c>
    </row>
    <row r="135" spans="3:5" x14ac:dyDescent="0.2">
      <c r="C135" s="2" t="str">
        <f>IF((ISNUMBER(L$12)),L$12,"--")</f>
        <v>--</v>
      </c>
      <c r="D135" s="2" t="str">
        <f>IF((ISNUMBER(L$12)),$C$12,"--")</f>
        <v>--</v>
      </c>
      <c r="E135" s="2" t="str">
        <f>IF((ISNUMBER(L$12)),L$10,"--")</f>
        <v>--</v>
      </c>
    </row>
    <row r="136" spans="3:5" x14ac:dyDescent="0.2">
      <c r="C136" s="2" t="str">
        <f>IF((ISNUMBER(M$12)),M$12,"--")</f>
        <v>--</v>
      </c>
      <c r="D136" s="2" t="str">
        <f>IF((ISNUMBER(M$12)),$C$12,"--")</f>
        <v>--</v>
      </c>
      <c r="E136" s="2" t="str">
        <f>IF((ISNUMBER(M$12)),M$10,"--")</f>
        <v>--</v>
      </c>
    </row>
    <row r="137" spans="3:5" x14ac:dyDescent="0.2">
      <c r="C137" s="2" t="str">
        <f>IF((ISNUMBER(N$12)),N$12,"--")</f>
        <v>--</v>
      </c>
      <c r="D137" s="2" t="str">
        <f>IF((ISNUMBER(N$12)),$C$12,"--")</f>
        <v>--</v>
      </c>
      <c r="E137" s="2" t="str">
        <f>IF((ISNUMBER(N$12)),N$10,"--")</f>
        <v>--</v>
      </c>
    </row>
    <row r="138" spans="3:5" x14ac:dyDescent="0.2">
      <c r="C138" s="2" t="str">
        <f>IF((ISNUMBER(O$12)),O$12,"--")</f>
        <v>--</v>
      </c>
      <c r="D138" s="2" t="str">
        <f>IF((ISNUMBER(O$12)),$C$12,"--")</f>
        <v>--</v>
      </c>
      <c r="E138" s="2" t="str">
        <f>IF((ISNUMBER(O$12)),O$10,"--")</f>
        <v>--</v>
      </c>
    </row>
    <row r="139" spans="3:5" x14ac:dyDescent="0.2">
      <c r="C139" s="2" t="str">
        <f>IF((ISNUMBER(P$12)),P$12,"--")</f>
        <v>--</v>
      </c>
      <c r="D139" s="2" t="str">
        <f>IF((ISNUMBER(P$12)),$C$12,"--")</f>
        <v>--</v>
      </c>
      <c r="E139" s="2" t="str">
        <f>IF((ISNUMBER(P$12)),P$10,"--")</f>
        <v>--</v>
      </c>
    </row>
    <row r="140" spans="3:5" x14ac:dyDescent="0.2">
      <c r="C140" s="2" t="str">
        <f>IF((ISNUMBER(Q$12)),Q$12,"--")</f>
        <v>--</v>
      </c>
      <c r="D140" s="2" t="str">
        <f>IF((ISNUMBER(Q$12)),$C$12,"--")</f>
        <v>--</v>
      </c>
      <c r="E140" s="2" t="str">
        <f>IF((ISNUMBER(Q$12)),Q$10,"--")</f>
        <v>--</v>
      </c>
    </row>
    <row r="141" spans="3:5" x14ac:dyDescent="0.2">
      <c r="C141" s="2" t="str">
        <f>IF((ISNUMBER(R$12)),R$12,"--")</f>
        <v>--</v>
      </c>
      <c r="D141" s="2" t="str">
        <f>IF((ISNUMBER(R$12)),$C$12,"--")</f>
        <v>--</v>
      </c>
      <c r="E141" s="2" t="str">
        <f>IF((ISNUMBER(R$12)),R$10,"--")</f>
        <v>--</v>
      </c>
    </row>
    <row r="142" spans="3:5" x14ac:dyDescent="0.2">
      <c r="C142" s="2" t="str">
        <f>IF((ISNUMBER(S$12)),S$12,"--")</f>
        <v>--</v>
      </c>
      <c r="D142" s="2" t="str">
        <f>IF((ISNUMBER(S$12)),$C$12,"--")</f>
        <v>--</v>
      </c>
      <c r="E142" s="2" t="str">
        <f>IF((ISNUMBER(S$12)),S$10,"--")</f>
        <v>--</v>
      </c>
    </row>
    <row r="143" spans="3:5" x14ac:dyDescent="0.2">
      <c r="C143" s="2" t="str">
        <f>IF((ISNUMBER(T$12)),T$12,"--")</f>
        <v>--</v>
      </c>
      <c r="D143" s="2" t="str">
        <f>IF((ISNUMBER(T$12)),$C$12,"--")</f>
        <v>--</v>
      </c>
      <c r="E143" s="2" t="str">
        <f>IF((ISNUMBER(T$12)),T$10,"--")</f>
        <v>--</v>
      </c>
    </row>
    <row r="144" spans="3:5" x14ac:dyDescent="0.2">
      <c r="C144" s="2" t="str">
        <f>IF((ISNUMBER(U$12)),U$12,"--")</f>
        <v>--</v>
      </c>
      <c r="D144" s="2" t="str">
        <f>IF((ISNUMBER(U$12)),$C$12,"--")</f>
        <v>--</v>
      </c>
      <c r="E144" s="2" t="str">
        <f>IF((ISNUMBER(U$12)),U$10,"--")</f>
        <v>--</v>
      </c>
    </row>
    <row r="145" spans="2:5" x14ac:dyDescent="0.2">
      <c r="C145" s="2" t="str">
        <f>IF((ISNUMBER(V$12)),V$12,"--")</f>
        <v>--</v>
      </c>
      <c r="D145" s="2" t="str">
        <f>IF((ISNUMBER(V$12)),$C$12,"--")</f>
        <v>--</v>
      </c>
      <c r="E145" s="2" t="str">
        <f>IF((ISNUMBER(V$12)),V$10,"--")</f>
        <v>--</v>
      </c>
    </row>
    <row r="146" spans="2:5" x14ac:dyDescent="0.2">
      <c r="C146" s="2" t="str">
        <f>IF((ISNUMBER(W$12)),W$12,"--")</f>
        <v>--</v>
      </c>
      <c r="D146" s="2" t="str">
        <f>IF((ISNUMBER(W$12)),$C$12,"--")</f>
        <v>--</v>
      </c>
      <c r="E146" s="2" t="str">
        <f>IF((ISNUMBER(W$12)),W$10,"--")</f>
        <v>--</v>
      </c>
    </row>
    <row r="147" spans="2:5" x14ac:dyDescent="0.2">
      <c r="C147" s="2" t="str">
        <f>IF((ISNUMBER(X$12)),X$12,"--")</f>
        <v>--</v>
      </c>
      <c r="D147" s="2" t="str">
        <f>IF((ISNUMBER(X$12)),$C$12,"--")</f>
        <v>--</v>
      </c>
      <c r="E147" s="2" t="str">
        <f>IF((ISNUMBER(X$12)),X$10,"--")</f>
        <v>--</v>
      </c>
    </row>
    <row r="148" spans="2:5" x14ac:dyDescent="0.2">
      <c r="C148" s="2" t="str">
        <f>IF((ISNUMBER(Y$12)),Y$12,"--")</f>
        <v>--</v>
      </c>
      <c r="D148" s="2" t="str">
        <f>IF((ISNUMBER(Y$12)),$C$12,"--")</f>
        <v>--</v>
      </c>
      <c r="E148" s="2" t="str">
        <f>IF((ISNUMBER(Y$12)),Y$10,"--")</f>
        <v>--</v>
      </c>
    </row>
    <row r="149" spans="2:5" x14ac:dyDescent="0.2">
      <c r="C149" s="2" t="str">
        <f>IF((ISNUMBER(Z$12)),Z$12,"--")</f>
        <v>--</v>
      </c>
      <c r="D149" s="2" t="str">
        <f>IF((ISNUMBER(Z$12)),$C$12,"--")</f>
        <v>--</v>
      </c>
      <c r="E149" s="2" t="str">
        <f>IF((ISNUMBER(Z$12)),Z$10,"--")</f>
        <v>--</v>
      </c>
    </row>
    <row r="150" spans="2:5" x14ac:dyDescent="0.2">
      <c r="C150" s="2" t="str">
        <f>IF((ISNUMBER(AA$12)),AA$12,"--")</f>
        <v>--</v>
      </c>
      <c r="D150" s="2" t="str">
        <f>IF((ISNUMBER(AA$12)),$C$12,"--")</f>
        <v>--</v>
      </c>
      <c r="E150" s="2" t="str">
        <f>IF((ISNUMBER(AA$12)),AA$10,"--")</f>
        <v>--</v>
      </c>
    </row>
    <row r="151" spans="2:5" x14ac:dyDescent="0.2">
      <c r="B151">
        <v>3</v>
      </c>
      <c r="C151" s="2" t="str">
        <f>IF((ISNUMBER(D$13)),D$13,"--")</f>
        <v>--</v>
      </c>
      <c r="D151" s="2" t="str">
        <f>IF((ISNUMBER(D$13)),$C$13,"--")</f>
        <v>--</v>
      </c>
      <c r="E151" s="2" t="str">
        <f>IF((ISNUMBER(D$13)),D$10,"--")</f>
        <v>--</v>
      </c>
    </row>
    <row r="152" spans="2:5" x14ac:dyDescent="0.2">
      <c r="C152" s="2">
        <f>IF((ISNUMBER(E$13)),E$13,"--")</f>
        <v>13</v>
      </c>
      <c r="D152" s="2" t="str">
        <f>IF((ISNUMBER(E$13)),$C$13,"--")</f>
        <v>1st B</v>
      </c>
      <c r="E152" s="2" t="str">
        <f>IF((ISNUMBER(E$13)),E$10,"--")</f>
        <v>2nd A</v>
      </c>
    </row>
    <row r="153" spans="2:5" x14ac:dyDescent="0.2">
      <c r="C153" s="2" t="str">
        <f>IF((ISNUMBER(F$13)),F$13,"--")</f>
        <v>--</v>
      </c>
      <c r="D153" s="2" t="str">
        <f>IF((ISNUMBER(F$13)),$C$13,"--")</f>
        <v>--</v>
      </c>
      <c r="E153" s="2" t="str">
        <f>IF((ISNUMBER(F$13)),F$10,"--")</f>
        <v>--</v>
      </c>
    </row>
    <row r="154" spans="2:5" x14ac:dyDescent="0.2">
      <c r="C154" s="2">
        <f>IF((ISNUMBER(G$13)),G$13,"--")</f>
        <v>10</v>
      </c>
      <c r="D154" s="2" t="str">
        <f>IF((ISNUMBER(G$13)),$C$13,"--")</f>
        <v>1st B</v>
      </c>
      <c r="E154" s="2" t="str">
        <f>IF((ISNUMBER(G$13)),G$10,"--")</f>
        <v>2nd B</v>
      </c>
    </row>
    <row r="155" spans="2:5" x14ac:dyDescent="0.2">
      <c r="C155" s="2">
        <f>IF((ISNUMBER(H$13)),H$13,"--")</f>
        <v>34</v>
      </c>
      <c r="D155" s="2" t="str">
        <f>IF((ISNUMBER(H$13)),$C$13,"--")</f>
        <v>1st B</v>
      </c>
      <c r="E155" s="2" t="str">
        <f>IF((ISNUMBER(H$13)),H$10,"--")</f>
        <v>1st C</v>
      </c>
    </row>
    <row r="156" spans="2:5" x14ac:dyDescent="0.2">
      <c r="C156" s="2">
        <f>IF((ISNUMBER(I$13)),I$13,"--")</f>
        <v>37</v>
      </c>
      <c r="D156" s="2" t="str">
        <f>IF((ISNUMBER(I$13)),$C$13,"--")</f>
        <v>1st B</v>
      </c>
      <c r="E156" s="2" t="str">
        <f>IF((ISNUMBER(I$13)),I$10,"--")</f>
        <v>2nd C</v>
      </c>
    </row>
    <row r="157" spans="2:5" x14ac:dyDescent="0.2">
      <c r="C157" s="2" t="str">
        <f>IF((ISNUMBER(J$13)),J$13,"--")</f>
        <v>--</v>
      </c>
      <c r="D157" s="2" t="str">
        <f>IF((ISNUMBER(J$13)),$C$13,"--")</f>
        <v>--</v>
      </c>
      <c r="E157" s="2" t="str">
        <f>IF((ISNUMBER(J$13)),J$10,"--")</f>
        <v>--</v>
      </c>
    </row>
    <row r="158" spans="2:5" x14ac:dyDescent="0.2">
      <c r="C158" s="2" t="str">
        <f>IF((ISNUMBER(K$13)),K$13,"--")</f>
        <v>--</v>
      </c>
      <c r="D158" s="2" t="str">
        <f>IF((ISNUMBER(K$13)),$C$13,"--")</f>
        <v>--</v>
      </c>
      <c r="E158" s="2" t="str">
        <f>IF((ISNUMBER(K$13)),K$10,"--")</f>
        <v>--</v>
      </c>
    </row>
    <row r="159" spans="2:5" x14ac:dyDescent="0.2">
      <c r="C159" s="2" t="str">
        <f>IF((ISNUMBER(L$13)),L$13,"--")</f>
        <v>--</v>
      </c>
      <c r="D159" s="2" t="str">
        <f>IF((ISNUMBER(L$13)),$C$13,"--")</f>
        <v>--</v>
      </c>
      <c r="E159" s="2" t="str">
        <f>IF((ISNUMBER(L$13)),L$10,"--")</f>
        <v>--</v>
      </c>
    </row>
    <row r="160" spans="2:5" x14ac:dyDescent="0.2">
      <c r="C160" s="2" t="str">
        <f>IF((ISNUMBER(M$13)),M$13,"--")</f>
        <v>--</v>
      </c>
      <c r="D160" s="2" t="str">
        <f>IF((ISNUMBER(M$13)),$C$13,"--")</f>
        <v>--</v>
      </c>
      <c r="E160" s="2" t="str">
        <f>IF((ISNUMBER(M$13)),M$10,"--")</f>
        <v>--</v>
      </c>
    </row>
    <row r="161" spans="2:5" x14ac:dyDescent="0.2">
      <c r="C161" s="2" t="str">
        <f>IF((ISNUMBER(N$13)),N$13,"--")</f>
        <v>--</v>
      </c>
      <c r="D161" s="2" t="str">
        <f>IF((ISNUMBER(N$13)),$C$13,"--")</f>
        <v>--</v>
      </c>
      <c r="E161" s="2" t="str">
        <f>IF((ISNUMBER(N$13)),N$10,"--")</f>
        <v>--</v>
      </c>
    </row>
    <row r="162" spans="2:5" x14ac:dyDescent="0.2">
      <c r="C162" s="2" t="str">
        <f>IF((ISNUMBER(O$13)),O$13,"--")</f>
        <v>--</v>
      </c>
      <c r="D162" s="2" t="str">
        <f>IF((ISNUMBER(O$13)),$C$13,"--")</f>
        <v>--</v>
      </c>
      <c r="E162" s="2" t="str">
        <f>IF((ISNUMBER(O$13)),O$10,"--")</f>
        <v>--</v>
      </c>
    </row>
    <row r="163" spans="2:5" x14ac:dyDescent="0.2">
      <c r="C163" s="2" t="str">
        <f>IF((ISNUMBER(P$13)),P$13,"--")</f>
        <v>--</v>
      </c>
      <c r="D163" s="2" t="str">
        <f>IF((ISNUMBER(P$13)),$C$13,"--")</f>
        <v>--</v>
      </c>
      <c r="E163" s="2" t="str">
        <f>IF((ISNUMBER(P$13)),P$10,"--")</f>
        <v>--</v>
      </c>
    </row>
    <row r="164" spans="2:5" x14ac:dyDescent="0.2">
      <c r="C164" s="2" t="str">
        <f>IF((ISNUMBER(Q$13)),Q$13,"--")</f>
        <v>--</v>
      </c>
      <c r="D164" s="2" t="str">
        <f>IF((ISNUMBER(Q$13)),$C$13,"--")</f>
        <v>--</v>
      </c>
      <c r="E164" s="2" t="str">
        <f>IF((ISNUMBER(Q$13)),Q$10,"--")</f>
        <v>--</v>
      </c>
    </row>
    <row r="165" spans="2:5" x14ac:dyDescent="0.2">
      <c r="C165" s="2" t="str">
        <f>IF((ISNUMBER(R$13)),R$13,"--")</f>
        <v>--</v>
      </c>
      <c r="D165" s="2" t="str">
        <f>IF((ISNUMBER(R$13)),$C$13,"--")</f>
        <v>--</v>
      </c>
      <c r="E165" s="2" t="str">
        <f>IF((ISNUMBER(R$13)),R$10,"--")</f>
        <v>--</v>
      </c>
    </row>
    <row r="166" spans="2:5" x14ac:dyDescent="0.2">
      <c r="C166" s="2" t="str">
        <f>IF((ISNUMBER(S$13)),S$13,"--")</f>
        <v>--</v>
      </c>
      <c r="D166" s="2" t="str">
        <f>IF((ISNUMBER(S$13)),$C$13,"--")</f>
        <v>--</v>
      </c>
      <c r="E166" s="2" t="str">
        <f>IF((ISNUMBER(S$13)),S$10,"--")</f>
        <v>--</v>
      </c>
    </row>
    <row r="167" spans="2:5" x14ac:dyDescent="0.2">
      <c r="C167" s="2" t="str">
        <f>IF((ISNUMBER(T$13)),T$13,"--")</f>
        <v>--</v>
      </c>
      <c r="D167" s="2" t="str">
        <f>IF((ISNUMBER(T$13)),$C$13,"--")</f>
        <v>--</v>
      </c>
      <c r="E167" s="2" t="str">
        <f>IF((ISNUMBER(T$13)),T$10,"--")</f>
        <v>--</v>
      </c>
    </row>
    <row r="168" spans="2:5" x14ac:dyDescent="0.2">
      <c r="C168" s="2" t="str">
        <f>IF((ISNUMBER(U$13)),U$13,"--")</f>
        <v>--</v>
      </c>
      <c r="D168" s="2" t="str">
        <f>IF((ISNUMBER(U$13)),$C$13,"--")</f>
        <v>--</v>
      </c>
      <c r="E168" s="2" t="str">
        <f>IF((ISNUMBER(U$13)),U$10,"--")</f>
        <v>--</v>
      </c>
    </row>
    <row r="169" spans="2:5" x14ac:dyDescent="0.2">
      <c r="C169" s="2" t="str">
        <f>IF((ISNUMBER(V$13)),V$13,"--")</f>
        <v>--</v>
      </c>
      <c r="D169" s="2" t="str">
        <f>IF((ISNUMBER(V$13)),$C$13,"--")</f>
        <v>--</v>
      </c>
      <c r="E169" s="2" t="str">
        <f>IF((ISNUMBER(V$13)),V$10,"--")</f>
        <v>--</v>
      </c>
    </row>
    <row r="170" spans="2:5" x14ac:dyDescent="0.2">
      <c r="C170" s="2" t="str">
        <f>IF((ISNUMBER(W$13)),W$13,"--")</f>
        <v>--</v>
      </c>
      <c r="D170" s="2" t="str">
        <f>IF((ISNUMBER(W$13)),$C$13,"--")</f>
        <v>--</v>
      </c>
      <c r="E170" s="2" t="str">
        <f>IF((ISNUMBER(W$13)),W$10,"--")</f>
        <v>--</v>
      </c>
    </row>
    <row r="171" spans="2:5" x14ac:dyDescent="0.2">
      <c r="C171" s="2" t="str">
        <f>IF((ISNUMBER(X$13)),X$13,"--")</f>
        <v>--</v>
      </c>
      <c r="D171" s="2" t="str">
        <f>IF((ISNUMBER(X$13)),$C$13,"--")</f>
        <v>--</v>
      </c>
      <c r="E171" s="2" t="str">
        <f>IF((ISNUMBER(X$13)),X$10,"--")</f>
        <v>--</v>
      </c>
    </row>
    <row r="172" spans="2:5" x14ac:dyDescent="0.2">
      <c r="C172" s="2" t="str">
        <f>IF((ISNUMBER(Y$13)),Y$13,"--")</f>
        <v>--</v>
      </c>
      <c r="D172" s="2" t="str">
        <f>IF((ISNUMBER(Y$13)),$C$13,"--")</f>
        <v>--</v>
      </c>
      <c r="E172" s="2" t="str">
        <f>IF((ISNUMBER(Y$13)),Y$10,"--")</f>
        <v>--</v>
      </c>
    </row>
    <row r="173" spans="2:5" x14ac:dyDescent="0.2">
      <c r="C173" s="2" t="str">
        <f>IF((ISNUMBER(Z$13)),Z$13,"--")</f>
        <v>--</v>
      </c>
      <c r="D173" s="2" t="str">
        <f>IF((ISNUMBER(Z$13)),$C$13,"--")</f>
        <v>--</v>
      </c>
      <c r="E173" s="2" t="str">
        <f>IF((ISNUMBER(Z$13)),Z$10,"--")</f>
        <v>--</v>
      </c>
    </row>
    <row r="174" spans="2:5" x14ac:dyDescent="0.2">
      <c r="C174" s="2" t="str">
        <f>IF((ISNUMBER(AA$13)),AA$13,"--")</f>
        <v>--</v>
      </c>
      <c r="D174" s="2" t="str">
        <f>IF((ISNUMBER(AA$13)),$C$13,"--")</f>
        <v>--</v>
      </c>
      <c r="E174" s="2" t="str">
        <f>IF((ISNUMBER(AA$13)),AA$10,"--")</f>
        <v>--</v>
      </c>
    </row>
    <row r="175" spans="2:5" x14ac:dyDescent="0.2">
      <c r="B175">
        <v>4</v>
      </c>
      <c r="C175" s="2" t="str">
        <f>IF((ISNUMBER(D$14)),D$14,"--")</f>
        <v>--</v>
      </c>
      <c r="D175" s="2" t="str">
        <f>IF((ISNUMBER(D$14)),$C$14,"--")</f>
        <v>--</v>
      </c>
      <c r="E175" s="2" t="str">
        <f>IF((ISNUMBER(D$14)),D$10,"--")</f>
        <v>--</v>
      </c>
    </row>
    <row r="176" spans="2:5" x14ac:dyDescent="0.2">
      <c r="C176" s="2">
        <f>IF((ISNUMBER(E$14)),E$14,"--")</f>
        <v>16</v>
      </c>
      <c r="D176" s="2" t="str">
        <f>IF((ISNUMBER(E$14)),$C$14,"--")</f>
        <v>2nd B</v>
      </c>
      <c r="E176" s="2" t="str">
        <f>IF((ISNUMBER(E$14)),E$10,"--")</f>
        <v>2nd A</v>
      </c>
    </row>
    <row r="177" spans="3:5" x14ac:dyDescent="0.2">
      <c r="C177" s="2" t="str">
        <f>IF((ISNUMBER(F$14)),F$14,"--")</f>
        <v>--</v>
      </c>
      <c r="D177" s="2" t="str">
        <f>IF((ISNUMBER(F$14)),$C$14,"--")</f>
        <v>--</v>
      </c>
      <c r="E177" s="2" t="str">
        <f>IF((ISNUMBER(F$14)),F$10,"--")</f>
        <v>--</v>
      </c>
    </row>
    <row r="178" spans="3:5" x14ac:dyDescent="0.2">
      <c r="C178" s="2" t="str">
        <f>IF((ISNUMBER(G$14)),G$14,"--")</f>
        <v>--</v>
      </c>
      <c r="D178" s="2" t="str">
        <f>IF((ISNUMBER(G$14)),$C$14,"--")</f>
        <v>--</v>
      </c>
      <c r="E178" s="2" t="str">
        <f>IF((ISNUMBER(G$14)),G$10,"--")</f>
        <v>--</v>
      </c>
    </row>
    <row r="179" spans="3:5" x14ac:dyDescent="0.2">
      <c r="C179" s="2">
        <f>IF((ISNUMBER(H$14)),H$14,"--")</f>
        <v>19</v>
      </c>
      <c r="D179" s="2" t="str">
        <f>IF((ISNUMBER(H$14)),$C$14,"--")</f>
        <v>2nd B</v>
      </c>
      <c r="E179" s="2" t="str">
        <f>IF((ISNUMBER(H$14)),H$10,"--")</f>
        <v>1st C</v>
      </c>
    </row>
    <row r="180" spans="3:5" x14ac:dyDescent="0.2">
      <c r="C180" s="2">
        <f>IF((ISNUMBER(I$14)),I$14,"--")</f>
        <v>40</v>
      </c>
      <c r="D180" s="2" t="str">
        <f>IF((ISNUMBER(I$14)),$C$14,"--")</f>
        <v>2nd B</v>
      </c>
      <c r="E180" s="2" t="str">
        <f>IF((ISNUMBER(I$14)),I$10,"--")</f>
        <v>2nd C</v>
      </c>
    </row>
    <row r="181" spans="3:5" x14ac:dyDescent="0.2">
      <c r="C181" s="2" t="str">
        <f>IF((ISNUMBER(J$14)),J$14,"--")</f>
        <v>--</v>
      </c>
      <c r="D181" s="2" t="str">
        <f>IF((ISNUMBER(J$14)),$C$14,"--")</f>
        <v>--</v>
      </c>
      <c r="E181" s="2" t="str">
        <f>IF((ISNUMBER(J$14)),J$10,"--")</f>
        <v>--</v>
      </c>
    </row>
    <row r="182" spans="3:5" x14ac:dyDescent="0.2">
      <c r="C182" s="2" t="str">
        <f>IF((ISNUMBER(K$14)),K$14,"--")</f>
        <v>--</v>
      </c>
      <c r="D182" s="2" t="str">
        <f>IF((ISNUMBER(K$14)),$C$14,"--")</f>
        <v>--</v>
      </c>
      <c r="E182" s="2" t="str">
        <f>IF((ISNUMBER(K$14)),K$10,"--")</f>
        <v>--</v>
      </c>
    </row>
    <row r="183" spans="3:5" x14ac:dyDescent="0.2">
      <c r="C183" s="2" t="str">
        <f>IF((ISNUMBER(L$14)),L$14,"--")</f>
        <v>--</v>
      </c>
      <c r="D183" s="2" t="str">
        <f>IF((ISNUMBER(L$14)),$C$14,"--")</f>
        <v>--</v>
      </c>
      <c r="E183" s="2" t="str">
        <f>IF((ISNUMBER(L$14)),L$10,"--")</f>
        <v>--</v>
      </c>
    </row>
    <row r="184" spans="3:5" x14ac:dyDescent="0.2">
      <c r="C184" s="2" t="str">
        <f>IF((ISNUMBER(M$14)),M$14,"--")</f>
        <v>--</v>
      </c>
      <c r="D184" s="2" t="str">
        <f>IF((ISNUMBER(M$14)),$C$14,"--")</f>
        <v>--</v>
      </c>
      <c r="E184" s="2" t="str">
        <f>IF((ISNUMBER(M$14)),M$10,"--")</f>
        <v>--</v>
      </c>
    </row>
    <row r="185" spans="3:5" x14ac:dyDescent="0.2">
      <c r="C185" s="2" t="str">
        <f>IF((ISNUMBER(N$14)),N$14,"--")</f>
        <v>--</v>
      </c>
      <c r="D185" s="2" t="str">
        <f>IF((ISNUMBER(N$14)),$C$14,"--")</f>
        <v>--</v>
      </c>
      <c r="E185" s="2" t="str">
        <f>IF((ISNUMBER(N$14)),N$10,"--")</f>
        <v>--</v>
      </c>
    </row>
    <row r="186" spans="3:5" x14ac:dyDescent="0.2">
      <c r="C186" s="2" t="str">
        <f>IF((ISNUMBER(O$14)),O$14,"--")</f>
        <v>--</v>
      </c>
      <c r="D186" s="2" t="str">
        <f>IF((ISNUMBER(O$14)),$C$14,"--")</f>
        <v>--</v>
      </c>
      <c r="E186" s="2" t="str">
        <f>IF((ISNUMBER(O$14)),O$10,"--")</f>
        <v>--</v>
      </c>
    </row>
    <row r="187" spans="3:5" x14ac:dyDescent="0.2">
      <c r="C187" s="2" t="str">
        <f>IF((ISNUMBER(P$14)),P$14,"--")</f>
        <v>--</v>
      </c>
      <c r="D187" s="2" t="str">
        <f>IF((ISNUMBER(P$14)),$C$14,"--")</f>
        <v>--</v>
      </c>
      <c r="E187" s="2" t="str">
        <f>IF((ISNUMBER(P$14)),P$10,"--")</f>
        <v>--</v>
      </c>
    </row>
    <row r="188" spans="3:5" x14ac:dyDescent="0.2">
      <c r="C188" s="2" t="str">
        <f>IF((ISNUMBER(Q$14)),Q$14,"--")</f>
        <v>--</v>
      </c>
      <c r="D188" s="2" t="str">
        <f>IF((ISNUMBER(Q$14)),$C$14,"--")</f>
        <v>--</v>
      </c>
      <c r="E188" s="2" t="str">
        <f>IF((ISNUMBER(Q$14)),Q$10,"--")</f>
        <v>--</v>
      </c>
    </row>
    <row r="189" spans="3:5" x14ac:dyDescent="0.2">
      <c r="C189" s="2" t="str">
        <f>IF((ISNUMBER(R$14)),R$14,"--")</f>
        <v>--</v>
      </c>
      <c r="D189" s="2" t="str">
        <f>IF((ISNUMBER(R$14)),$C$14,"--")</f>
        <v>--</v>
      </c>
      <c r="E189" s="2" t="str">
        <f>IF((ISNUMBER(R$14)),R$10,"--")</f>
        <v>--</v>
      </c>
    </row>
    <row r="190" spans="3:5" x14ac:dyDescent="0.2">
      <c r="C190" s="2" t="str">
        <f>IF((ISNUMBER(S$14)),S$14,"--")</f>
        <v>--</v>
      </c>
      <c r="D190" s="2" t="str">
        <f>IF((ISNUMBER(S$14)),$C$14,"--")</f>
        <v>--</v>
      </c>
      <c r="E190" s="2" t="str">
        <f>IF((ISNUMBER(S$14)),S$10,"--")</f>
        <v>--</v>
      </c>
    </row>
    <row r="191" spans="3:5" x14ac:dyDescent="0.2">
      <c r="C191" s="2" t="str">
        <f>IF((ISNUMBER(T$14)),T$14,"--")</f>
        <v>--</v>
      </c>
      <c r="D191" s="2" t="str">
        <f>IF((ISNUMBER(T$14)),$C$14,"--")</f>
        <v>--</v>
      </c>
      <c r="E191" s="2" t="str">
        <f>IF((ISNUMBER(T$14)),T$10,"--")</f>
        <v>--</v>
      </c>
    </row>
    <row r="192" spans="3:5" x14ac:dyDescent="0.2">
      <c r="C192" s="2" t="str">
        <f>IF((ISNUMBER(U$14)),U$14,"--")</f>
        <v>--</v>
      </c>
      <c r="D192" s="2" t="str">
        <f>IF((ISNUMBER(U$14)),$C$14,"--")</f>
        <v>--</v>
      </c>
      <c r="E192" s="2" t="str">
        <f>IF((ISNUMBER(U$14)),U$10,"--")</f>
        <v>--</v>
      </c>
    </row>
    <row r="193" spans="2:5" x14ac:dyDescent="0.2">
      <c r="C193" s="2" t="str">
        <f>IF((ISNUMBER(V$14)),V$14,"--")</f>
        <v>--</v>
      </c>
      <c r="D193" s="2" t="str">
        <f>IF((ISNUMBER(V$14)),$C$14,"--")</f>
        <v>--</v>
      </c>
      <c r="E193" s="2" t="str">
        <f>IF((ISNUMBER(V$14)),V$10,"--")</f>
        <v>--</v>
      </c>
    </row>
    <row r="194" spans="2:5" x14ac:dyDescent="0.2">
      <c r="C194" s="2" t="str">
        <f>IF((ISNUMBER(W$14)),W$14,"--")</f>
        <v>--</v>
      </c>
      <c r="D194" s="2" t="str">
        <f>IF((ISNUMBER(W$14)),$C$14,"--")</f>
        <v>--</v>
      </c>
      <c r="E194" s="2" t="str">
        <f>IF((ISNUMBER(W$14)),W$10,"--")</f>
        <v>--</v>
      </c>
    </row>
    <row r="195" spans="2:5" x14ac:dyDescent="0.2">
      <c r="C195" s="2" t="str">
        <f>IF((ISNUMBER(X$14)),X$14,"--")</f>
        <v>--</v>
      </c>
      <c r="D195" s="2" t="str">
        <f>IF((ISNUMBER(X$14)),$C$14,"--")</f>
        <v>--</v>
      </c>
      <c r="E195" s="2" t="str">
        <f>IF((ISNUMBER(X$14)),X$10,"--")</f>
        <v>--</v>
      </c>
    </row>
    <row r="196" spans="2:5" x14ac:dyDescent="0.2">
      <c r="C196" s="2" t="str">
        <f>IF((ISNUMBER(Y$14)),Y$14,"--")</f>
        <v>--</v>
      </c>
      <c r="D196" s="2" t="str">
        <f>IF((ISNUMBER(Y$14)),$C$14,"--")</f>
        <v>--</v>
      </c>
      <c r="E196" s="2" t="str">
        <f>IF((ISNUMBER(Y$14)),Y$10,"--")</f>
        <v>--</v>
      </c>
    </row>
    <row r="197" spans="2:5" x14ac:dyDescent="0.2">
      <c r="C197" s="2" t="str">
        <f>IF((ISNUMBER(Z$14)),Z$14,"--")</f>
        <v>--</v>
      </c>
      <c r="D197" s="2" t="str">
        <f>IF((ISNUMBER(Z$14)),$C$14,"--")</f>
        <v>--</v>
      </c>
      <c r="E197" s="2" t="str">
        <f>IF((ISNUMBER(Z$14)),Z$10,"--")</f>
        <v>--</v>
      </c>
    </row>
    <row r="198" spans="2:5" x14ac:dyDescent="0.2">
      <c r="C198" s="2" t="str">
        <f>IF((ISNUMBER(AA$14)),AA$14,"--")</f>
        <v>--</v>
      </c>
      <c r="D198" s="2" t="str">
        <f>IF((ISNUMBER(AA$14)),$C$14,"--")</f>
        <v>--</v>
      </c>
      <c r="E198" s="2" t="str">
        <f>IF((ISNUMBER(AA$14)),AA$10,"--")</f>
        <v>--</v>
      </c>
    </row>
    <row r="199" spans="2:5" x14ac:dyDescent="0.2">
      <c r="B199">
        <v>5</v>
      </c>
      <c r="C199" s="2" t="str">
        <f>IF((ISNUMBER(D$15)),D$15,"--")</f>
        <v>--</v>
      </c>
      <c r="D199" s="2" t="str">
        <f>IF((ISNUMBER(D$15)),$C$15,"--")</f>
        <v>--</v>
      </c>
      <c r="E199" s="2" t="str">
        <f>IF((ISNUMBER(D$15)),D$10,"--")</f>
        <v>--</v>
      </c>
    </row>
    <row r="200" spans="2:5" x14ac:dyDescent="0.2">
      <c r="C200" s="2" t="str">
        <f>IF((ISNUMBER(E$15)),E$15,"--")</f>
        <v>--</v>
      </c>
      <c r="D200" s="2" t="str">
        <f>IF((ISNUMBER(E$15)),$C$15,"--")</f>
        <v>--</v>
      </c>
      <c r="E200" s="2" t="str">
        <f>IF((ISNUMBER(E$15)),E$10,"--")</f>
        <v>--</v>
      </c>
    </row>
    <row r="201" spans="2:5" x14ac:dyDescent="0.2">
      <c r="C201" s="2" t="str">
        <f>IF((ISNUMBER(F$15)),F$15,"--")</f>
        <v>--</v>
      </c>
      <c r="D201" s="2" t="str">
        <f>IF((ISNUMBER(F$15)),$C$15,"--")</f>
        <v>--</v>
      </c>
      <c r="E201" s="2" t="str">
        <f>IF((ISNUMBER(F$15)),F$10,"--")</f>
        <v>--</v>
      </c>
    </row>
    <row r="202" spans="2:5" x14ac:dyDescent="0.2">
      <c r="C202" s="2" t="str">
        <f>IF((ISNUMBER(G$15)),G$15,"--")</f>
        <v>--</v>
      </c>
      <c r="D202" s="2" t="str">
        <f>IF((ISNUMBER(G$15)),$C$15,"--")</f>
        <v>--</v>
      </c>
      <c r="E202" s="2" t="str">
        <f>IF((ISNUMBER(G$15)),G$10,"--")</f>
        <v>--</v>
      </c>
    </row>
    <row r="203" spans="2:5" x14ac:dyDescent="0.2">
      <c r="C203" s="2" t="str">
        <f>IF((ISNUMBER(H$15)),H$15,"--")</f>
        <v>--</v>
      </c>
      <c r="D203" s="2" t="str">
        <f>IF((ISNUMBER(H$15)),$C$15,"--")</f>
        <v>--</v>
      </c>
      <c r="E203" s="2" t="str">
        <f>IF((ISNUMBER(H$15)),H$10,"--")</f>
        <v>--</v>
      </c>
    </row>
    <row r="204" spans="2:5" x14ac:dyDescent="0.2">
      <c r="C204" s="2">
        <f>IF((ISNUMBER(I$15)),I$15,"--")</f>
        <v>43</v>
      </c>
      <c r="D204" s="2" t="str">
        <f>IF((ISNUMBER(I$15)),$C$15,"--")</f>
        <v>1st C</v>
      </c>
      <c r="E204" s="2" t="str">
        <f>IF((ISNUMBER(I$15)),I$10,"--")</f>
        <v>2nd C</v>
      </c>
    </row>
    <row r="205" spans="2:5" x14ac:dyDescent="0.2">
      <c r="C205" s="2" t="str">
        <f>IF((ISNUMBER(J$15)),J$15,"--")</f>
        <v>--</v>
      </c>
      <c r="D205" s="2" t="str">
        <f>IF((ISNUMBER(J$15)),$C$15,"--")</f>
        <v>--</v>
      </c>
      <c r="E205" s="2" t="str">
        <f>IF((ISNUMBER(J$15)),J$10,"--")</f>
        <v>--</v>
      </c>
    </row>
    <row r="206" spans="2:5" x14ac:dyDescent="0.2">
      <c r="C206" s="2" t="str">
        <f>IF((ISNUMBER(K$15)),K$15,"--")</f>
        <v>--</v>
      </c>
      <c r="D206" s="2" t="str">
        <f>IF((ISNUMBER(K$15)),$C$15,"--")</f>
        <v>--</v>
      </c>
      <c r="E206" s="2" t="str">
        <f>IF((ISNUMBER(K$15)),K$10,"--")</f>
        <v>--</v>
      </c>
    </row>
    <row r="207" spans="2:5" x14ac:dyDescent="0.2">
      <c r="C207" s="2" t="str">
        <f>IF((ISNUMBER(L$15)),L$15,"--")</f>
        <v>--</v>
      </c>
      <c r="D207" s="2" t="str">
        <f>IF((ISNUMBER(L$15)),$C$15,"--")</f>
        <v>--</v>
      </c>
      <c r="E207" s="2" t="str">
        <f>IF((ISNUMBER(L$15)),L$10,"--")</f>
        <v>--</v>
      </c>
    </row>
    <row r="208" spans="2:5" x14ac:dyDescent="0.2">
      <c r="C208" s="2" t="str">
        <f>IF((ISNUMBER(M$15)),M$15,"--")</f>
        <v>--</v>
      </c>
      <c r="D208" s="2" t="str">
        <f>IF((ISNUMBER(M$15)),$C$15,"--")</f>
        <v>--</v>
      </c>
      <c r="E208" s="2" t="str">
        <f>IF((ISNUMBER(M$15)),M$10,"--")</f>
        <v>--</v>
      </c>
    </row>
    <row r="209" spans="2:5" x14ac:dyDescent="0.2">
      <c r="C209" s="2" t="str">
        <f>IF((ISNUMBER(N$15)),N$15,"--")</f>
        <v>--</v>
      </c>
      <c r="D209" s="2" t="str">
        <f>IF((ISNUMBER(N$15)),$C$15,"--")</f>
        <v>--</v>
      </c>
      <c r="E209" s="2" t="str">
        <f>IF((ISNUMBER(N$15)),N$10,"--")</f>
        <v>--</v>
      </c>
    </row>
    <row r="210" spans="2:5" x14ac:dyDescent="0.2">
      <c r="C210" s="2" t="str">
        <f>IF((ISNUMBER(O$15)),O$15,"--")</f>
        <v>--</v>
      </c>
      <c r="D210" s="2" t="str">
        <f>IF((ISNUMBER(O$15)),$C$15,"--")</f>
        <v>--</v>
      </c>
      <c r="E210" s="2" t="str">
        <f>IF((ISNUMBER(O$15)),O$10,"--")</f>
        <v>--</v>
      </c>
    </row>
    <row r="211" spans="2:5" x14ac:dyDescent="0.2">
      <c r="C211" s="2" t="str">
        <f>IF((ISNUMBER(P$15)),P$15,"--")</f>
        <v>--</v>
      </c>
      <c r="D211" s="2" t="str">
        <f>IF((ISNUMBER(P$15)),$C$15,"--")</f>
        <v>--</v>
      </c>
      <c r="E211" s="2" t="str">
        <f>IF((ISNUMBER(P$15)),P$10,"--")</f>
        <v>--</v>
      </c>
    </row>
    <row r="212" spans="2:5" x14ac:dyDescent="0.2">
      <c r="C212" s="2" t="str">
        <f>IF((ISNUMBER(Q$15)),Q$15,"--")</f>
        <v>--</v>
      </c>
      <c r="D212" s="2" t="str">
        <f>IF((ISNUMBER(Q$15)),$C$15,"--")</f>
        <v>--</v>
      </c>
      <c r="E212" s="2" t="str">
        <f>IF((ISNUMBER(Q$15)),Q$10,"--")</f>
        <v>--</v>
      </c>
    </row>
    <row r="213" spans="2:5" x14ac:dyDescent="0.2">
      <c r="C213" s="2" t="str">
        <f>IF((ISNUMBER(R$15)),R$15,"--")</f>
        <v>--</v>
      </c>
      <c r="D213" s="2" t="str">
        <f>IF((ISNUMBER(R$15)),$C$15,"--")</f>
        <v>--</v>
      </c>
      <c r="E213" s="2" t="str">
        <f>IF((ISNUMBER(R$15)),R$10,"--")</f>
        <v>--</v>
      </c>
    </row>
    <row r="214" spans="2:5" x14ac:dyDescent="0.2">
      <c r="C214" s="2" t="str">
        <f>IF((ISNUMBER(S$15)),S$15,"--")</f>
        <v>--</v>
      </c>
      <c r="D214" s="2" t="str">
        <f>IF((ISNUMBER(S$15)),$C$15,"--")</f>
        <v>--</v>
      </c>
      <c r="E214" s="2" t="str">
        <f>IF((ISNUMBER(S$15)),S$10,"--")</f>
        <v>--</v>
      </c>
    </row>
    <row r="215" spans="2:5" x14ac:dyDescent="0.2">
      <c r="C215" s="2" t="str">
        <f>IF((ISNUMBER(T$15)),T$15,"--")</f>
        <v>--</v>
      </c>
      <c r="D215" s="2" t="str">
        <f>IF((ISNUMBER(T$15)),$C$15,"--")</f>
        <v>--</v>
      </c>
      <c r="E215" s="2" t="str">
        <f>IF((ISNUMBER(T$15)),T$10,"--")</f>
        <v>--</v>
      </c>
    </row>
    <row r="216" spans="2:5" x14ac:dyDescent="0.2">
      <c r="C216" s="2" t="str">
        <f>IF((ISNUMBER(U$15)),U$15,"--")</f>
        <v>--</v>
      </c>
      <c r="D216" s="2" t="str">
        <f>IF((ISNUMBER(U$15)),$C$15,"--")</f>
        <v>--</v>
      </c>
      <c r="E216" s="2" t="str">
        <f>IF((ISNUMBER(U$15)),U$10,"--")</f>
        <v>--</v>
      </c>
    </row>
    <row r="217" spans="2:5" x14ac:dyDescent="0.2">
      <c r="C217" s="2" t="str">
        <f>IF((ISNUMBER(V$15)),V$15,"--")</f>
        <v>--</v>
      </c>
      <c r="D217" s="2" t="str">
        <f>IF((ISNUMBER(V$15)),$C$15,"--")</f>
        <v>--</v>
      </c>
      <c r="E217" s="2" t="str">
        <f>IF((ISNUMBER(V$15)),V$10,"--")</f>
        <v>--</v>
      </c>
    </row>
    <row r="218" spans="2:5" x14ac:dyDescent="0.2">
      <c r="C218" s="2" t="str">
        <f>IF((ISNUMBER(W$15)),W$15,"--")</f>
        <v>--</v>
      </c>
      <c r="D218" s="2" t="str">
        <f>IF((ISNUMBER(W$15)),$C$15,"--")</f>
        <v>--</v>
      </c>
      <c r="E218" s="2" t="str">
        <f>IF((ISNUMBER(W$15)),W$10,"--")</f>
        <v>--</v>
      </c>
    </row>
    <row r="219" spans="2:5" x14ac:dyDescent="0.2">
      <c r="C219" s="2" t="str">
        <f>IF((ISNUMBER(X$15)),X$15,"--")</f>
        <v>--</v>
      </c>
      <c r="D219" s="2" t="str">
        <f>IF((ISNUMBER(X$15)),$C$15,"--")</f>
        <v>--</v>
      </c>
      <c r="E219" s="2" t="str">
        <f>IF((ISNUMBER(X$15)),X$10,"--")</f>
        <v>--</v>
      </c>
    </row>
    <row r="220" spans="2:5" x14ac:dyDescent="0.2">
      <c r="C220" s="2" t="str">
        <f>IF((ISNUMBER(Y$15)),Y$15,"--")</f>
        <v>--</v>
      </c>
      <c r="D220" s="2" t="str">
        <f>IF((ISNUMBER(Y$15)),$C$15,"--")</f>
        <v>--</v>
      </c>
      <c r="E220" s="2" t="str">
        <f>IF((ISNUMBER(Y$15)),Y$10,"--")</f>
        <v>--</v>
      </c>
    </row>
    <row r="221" spans="2:5" x14ac:dyDescent="0.2">
      <c r="C221" s="2" t="str">
        <f>IF((ISNUMBER(Z$15)),Z$15,"--")</f>
        <v>--</v>
      </c>
      <c r="D221" s="2" t="str">
        <f>IF((ISNUMBER(Z$15)),$C$15,"--")</f>
        <v>--</v>
      </c>
      <c r="E221" s="2" t="str">
        <f>IF((ISNUMBER(Z$15)),Z$10,"--")</f>
        <v>--</v>
      </c>
    </row>
    <row r="222" spans="2:5" x14ac:dyDescent="0.2">
      <c r="C222" s="2" t="str">
        <f>IF((ISNUMBER(AA$15)),AA$15,"--")</f>
        <v>--</v>
      </c>
      <c r="D222" s="2" t="str">
        <f>IF((ISNUMBER(AA$15)),$C$15,"--")</f>
        <v>--</v>
      </c>
      <c r="E222" s="2" t="str">
        <f>IF((ISNUMBER(AA$15)),AA$10,"--")</f>
        <v>--</v>
      </c>
    </row>
    <row r="223" spans="2:5" x14ac:dyDescent="0.2">
      <c r="B223">
        <v>6</v>
      </c>
      <c r="C223" s="2" t="str">
        <f>IF((ISNUMBER(D$16)),D$16,"--")</f>
        <v>--</v>
      </c>
      <c r="D223" s="2" t="str">
        <f>IF((ISNUMBER(D$16)),$C$16,"--")</f>
        <v>--</v>
      </c>
      <c r="E223" s="2" t="str">
        <f>IF((ISNUMBER(D$16)),D$10,"--")</f>
        <v>--</v>
      </c>
    </row>
    <row r="224" spans="2:5" x14ac:dyDescent="0.2">
      <c r="C224" s="2" t="str">
        <f>IF((ISNUMBER(E$16)),E$16,"--")</f>
        <v>--</v>
      </c>
      <c r="D224" s="2" t="str">
        <f>IF((ISNUMBER(E$16)),$C$16,"--")</f>
        <v>--</v>
      </c>
      <c r="E224" s="2" t="str">
        <f>IF((ISNUMBER(E$16)),E$10,"--")</f>
        <v>--</v>
      </c>
    </row>
    <row r="225" spans="3:5" x14ac:dyDescent="0.2">
      <c r="C225" s="2" t="str">
        <f>IF((ISNUMBER(F$16)),F$16,"--")</f>
        <v>--</v>
      </c>
      <c r="D225" s="2" t="str">
        <f>IF((ISNUMBER(F$16)),$C$16,"--")</f>
        <v>--</v>
      </c>
      <c r="E225" s="2" t="str">
        <f>IF((ISNUMBER(F$16)),F$10,"--")</f>
        <v>--</v>
      </c>
    </row>
    <row r="226" spans="3:5" x14ac:dyDescent="0.2">
      <c r="C226" s="2" t="str">
        <f>IF((ISNUMBER(G$16)),G$16,"--")</f>
        <v>--</v>
      </c>
      <c r="D226" s="2" t="str">
        <f>IF((ISNUMBER(G$16)),$C$16,"--")</f>
        <v>--</v>
      </c>
      <c r="E226" s="2" t="str">
        <f>IF((ISNUMBER(G$16)),G$10,"--")</f>
        <v>--</v>
      </c>
    </row>
    <row r="227" spans="3:5" x14ac:dyDescent="0.2">
      <c r="C227" s="2" t="str">
        <f>IF((ISNUMBER(H$16)),H$16,"--")</f>
        <v>--</v>
      </c>
      <c r="D227" s="2" t="str">
        <f>IF((ISNUMBER(H$16)),$C$16,"--")</f>
        <v>--</v>
      </c>
      <c r="E227" s="2" t="str">
        <f>IF((ISNUMBER(H$16)),H$10,"--")</f>
        <v>--</v>
      </c>
    </row>
    <row r="228" spans="3:5" x14ac:dyDescent="0.2">
      <c r="C228" s="2" t="str">
        <f>IF((ISNUMBER(I$16)),I$16,"--")</f>
        <v>--</v>
      </c>
      <c r="D228" s="2" t="str">
        <f>IF((ISNUMBER(I$16)),$C$16,"--")</f>
        <v>--</v>
      </c>
      <c r="E228" s="2" t="str">
        <f>IF((ISNUMBER(I$16)),I$10,"--")</f>
        <v>--</v>
      </c>
    </row>
    <row r="229" spans="3:5" x14ac:dyDescent="0.2">
      <c r="C229" s="2" t="str">
        <f>IF((ISNUMBER(J$16)),J$16,"--")</f>
        <v>--</v>
      </c>
      <c r="D229" s="2" t="str">
        <f>IF((ISNUMBER(J$16)),$C$16,"--")</f>
        <v>--</v>
      </c>
      <c r="E229" s="2" t="str">
        <f>IF((ISNUMBER(J$16)),J$10,"--")</f>
        <v>--</v>
      </c>
    </row>
    <row r="230" spans="3:5" x14ac:dyDescent="0.2">
      <c r="C230" s="2" t="str">
        <f>IF((ISNUMBER(K$16)),K$16,"--")</f>
        <v>--</v>
      </c>
      <c r="D230" s="2" t="str">
        <f>IF((ISNUMBER(K$16)),$C$16,"--")</f>
        <v>--</v>
      </c>
      <c r="E230" s="2" t="str">
        <f>IF((ISNUMBER(K$16)),K$10,"--")</f>
        <v>--</v>
      </c>
    </row>
    <row r="231" spans="3:5" x14ac:dyDescent="0.2">
      <c r="C231" s="2" t="str">
        <f>IF((ISNUMBER(L$16)),L$16,"--")</f>
        <v>--</v>
      </c>
      <c r="D231" s="2" t="str">
        <f>IF((ISNUMBER(L$16)),$C$16,"--")</f>
        <v>--</v>
      </c>
      <c r="E231" s="2" t="str">
        <f>IF((ISNUMBER(L$16)),L$10,"--")</f>
        <v>--</v>
      </c>
    </row>
    <row r="232" spans="3:5" x14ac:dyDescent="0.2">
      <c r="C232" s="2" t="str">
        <f>IF((ISNUMBER(M$16)),M$16,"--")</f>
        <v>--</v>
      </c>
      <c r="D232" s="2" t="str">
        <f>IF((ISNUMBER(M$16)),$C$16,"--")</f>
        <v>--</v>
      </c>
      <c r="E232" s="2" t="str">
        <f>IF((ISNUMBER(M$16)),M$10,"--")</f>
        <v>--</v>
      </c>
    </row>
    <row r="233" spans="3:5" x14ac:dyDescent="0.2">
      <c r="C233" s="2" t="str">
        <f>IF((ISNUMBER(N$16)),N$16,"--")</f>
        <v>--</v>
      </c>
      <c r="D233" s="2" t="str">
        <f>IF((ISNUMBER(N$16)),$C$16,"--")</f>
        <v>--</v>
      </c>
      <c r="E233" s="2" t="str">
        <f>IF((ISNUMBER(N$16)),N$10,"--")</f>
        <v>--</v>
      </c>
    </row>
    <row r="234" spans="3:5" x14ac:dyDescent="0.2">
      <c r="C234" s="2" t="str">
        <f>IF((ISNUMBER(O$16)),O$16,"--")</f>
        <v>--</v>
      </c>
      <c r="D234" s="2" t="str">
        <f>IF((ISNUMBER(O$16)),$C$16,"--")</f>
        <v>--</v>
      </c>
      <c r="E234" s="2" t="str">
        <f>IF((ISNUMBER(O$16)),O$10,"--")</f>
        <v>--</v>
      </c>
    </row>
    <row r="235" spans="3:5" x14ac:dyDescent="0.2">
      <c r="C235" s="2" t="str">
        <f>IF((ISNUMBER(P$16)),P$16,"--")</f>
        <v>--</v>
      </c>
      <c r="D235" s="2" t="str">
        <f>IF((ISNUMBER(P$16)),$C$16,"--")</f>
        <v>--</v>
      </c>
      <c r="E235" s="2" t="str">
        <f>IF((ISNUMBER(P$16)),P$10,"--")</f>
        <v>--</v>
      </c>
    </row>
    <row r="236" spans="3:5" x14ac:dyDescent="0.2">
      <c r="C236" s="2" t="str">
        <f>IF((ISNUMBER(Q$16)),Q$16,"--")</f>
        <v>--</v>
      </c>
      <c r="D236" s="2" t="str">
        <f>IF((ISNUMBER(Q$16)),$C$16,"--")</f>
        <v>--</v>
      </c>
      <c r="E236" s="2" t="str">
        <f>IF((ISNUMBER(Q$16)),Q$10,"--")</f>
        <v>--</v>
      </c>
    </row>
    <row r="237" spans="3:5" x14ac:dyDescent="0.2">
      <c r="C237" s="2" t="str">
        <f>IF((ISNUMBER(R$16)),R$16,"--")</f>
        <v>--</v>
      </c>
      <c r="D237" s="2" t="str">
        <f>IF((ISNUMBER(R$16)),$C$16,"--")</f>
        <v>--</v>
      </c>
      <c r="E237" s="2" t="str">
        <f>IF((ISNUMBER(R$16)),R$10,"--")</f>
        <v>--</v>
      </c>
    </row>
    <row r="238" spans="3:5" x14ac:dyDescent="0.2">
      <c r="C238" s="2" t="str">
        <f>IF((ISNUMBER(S$16)),S$16,"--")</f>
        <v>--</v>
      </c>
      <c r="D238" s="2" t="str">
        <f>IF((ISNUMBER(S$16)),$C$16,"--")</f>
        <v>--</v>
      </c>
      <c r="E238" s="2" t="str">
        <f>IF((ISNUMBER(S$16)),S$10,"--")</f>
        <v>--</v>
      </c>
    </row>
    <row r="239" spans="3:5" x14ac:dyDescent="0.2">
      <c r="C239" s="2" t="str">
        <f>IF((ISNUMBER(T$16)),T$16,"--")</f>
        <v>--</v>
      </c>
      <c r="D239" s="2" t="str">
        <f>IF((ISNUMBER(T$16)),$C$16,"--")</f>
        <v>--</v>
      </c>
      <c r="E239" s="2" t="str">
        <f>IF((ISNUMBER(T$16)),T$10,"--")</f>
        <v>--</v>
      </c>
    </row>
    <row r="240" spans="3:5" x14ac:dyDescent="0.2">
      <c r="C240" s="2" t="str">
        <f>IF((ISNUMBER(U$16)),U$16,"--")</f>
        <v>--</v>
      </c>
      <c r="D240" s="2" t="str">
        <f>IF((ISNUMBER(U$16)),$C$16,"--")</f>
        <v>--</v>
      </c>
      <c r="E240" s="2" t="str">
        <f>IF((ISNUMBER(U$16)),U$10,"--")</f>
        <v>--</v>
      </c>
    </row>
    <row r="241" spans="2:5" x14ac:dyDescent="0.2">
      <c r="C241" s="2" t="str">
        <f>IF((ISNUMBER(V$16)),V$16,"--")</f>
        <v>--</v>
      </c>
      <c r="D241" s="2" t="str">
        <f>IF((ISNUMBER(V$16)),$C$16,"--")</f>
        <v>--</v>
      </c>
      <c r="E241" s="2" t="str">
        <f>IF((ISNUMBER(V$16)),V$10,"--")</f>
        <v>--</v>
      </c>
    </row>
    <row r="242" spans="2:5" x14ac:dyDescent="0.2">
      <c r="C242" s="2" t="str">
        <f>IF((ISNUMBER(W$16)),W$16,"--")</f>
        <v>--</v>
      </c>
      <c r="D242" s="2" t="str">
        <f>IF((ISNUMBER(W$16)),$C$16,"--")</f>
        <v>--</v>
      </c>
      <c r="E242" s="2" t="str">
        <f>IF((ISNUMBER(W$16)),W$10,"--")</f>
        <v>--</v>
      </c>
    </row>
    <row r="243" spans="2:5" x14ac:dyDescent="0.2">
      <c r="C243" s="2" t="str">
        <f>IF((ISNUMBER(X$16)),X$16,"--")</f>
        <v>--</v>
      </c>
      <c r="D243" s="2" t="str">
        <f>IF((ISNUMBER(X$16)),$C$16,"--")</f>
        <v>--</v>
      </c>
      <c r="E243" s="2" t="str">
        <f>IF((ISNUMBER(X$16)),X$10,"--")</f>
        <v>--</v>
      </c>
    </row>
    <row r="244" spans="2:5" x14ac:dyDescent="0.2">
      <c r="C244" s="2" t="str">
        <f>IF((ISNUMBER(Y$16)),Y$16,"--")</f>
        <v>--</v>
      </c>
      <c r="D244" s="2" t="str">
        <f>IF((ISNUMBER(Y$16)),$C$16,"--")</f>
        <v>--</v>
      </c>
      <c r="E244" s="2" t="str">
        <f>IF((ISNUMBER(Y$16)),Y$10,"--")</f>
        <v>--</v>
      </c>
    </row>
    <row r="245" spans="2:5" x14ac:dyDescent="0.2">
      <c r="C245" s="2" t="str">
        <f>IF((ISNUMBER(Z$16)),Z$16,"--")</f>
        <v>--</v>
      </c>
      <c r="D245" s="2" t="str">
        <f>IF((ISNUMBER(Z$16)),$C$16,"--")</f>
        <v>--</v>
      </c>
      <c r="E245" s="2" t="str">
        <f>IF((ISNUMBER(Z$16)),Z$10,"--")</f>
        <v>--</v>
      </c>
    </row>
    <row r="246" spans="2:5" x14ac:dyDescent="0.2">
      <c r="C246" s="2" t="str">
        <f>IF((ISNUMBER(AA$16)),AA$16,"--")</f>
        <v>--</v>
      </c>
      <c r="D246" s="2" t="str">
        <f>IF((ISNUMBER(AA$16)),$C$16,"--")</f>
        <v>--</v>
      </c>
      <c r="E246" s="2" t="str">
        <f>IF((ISNUMBER(AA$16)),AA$10,"--")</f>
        <v>--</v>
      </c>
    </row>
    <row r="247" spans="2:5" x14ac:dyDescent="0.2">
      <c r="B247">
        <v>7</v>
      </c>
      <c r="C247" s="2" t="str">
        <f>IF((ISNUMBER(D$17)),D$17,"--")</f>
        <v>--</v>
      </c>
      <c r="D247" s="2" t="str">
        <f>IF((ISNUMBER(D$17)),$C$17,"--")</f>
        <v>--</v>
      </c>
      <c r="E247" s="2" t="str">
        <f>IF((ISNUMBER(D$17)),D$10,"--")</f>
        <v>--</v>
      </c>
    </row>
    <row r="248" spans="2:5" x14ac:dyDescent="0.2">
      <c r="C248" s="2" t="str">
        <f>IF((ISNUMBER(E$17)),E$17,"--")</f>
        <v>--</v>
      </c>
      <c r="D248" s="2" t="str">
        <f>IF((ISNUMBER(E$17)),$C$17,"--")</f>
        <v>--</v>
      </c>
      <c r="E248" s="2" t="str">
        <f>IF((ISNUMBER(E$17)),E$10,"--")</f>
        <v>--</v>
      </c>
    </row>
    <row r="249" spans="2:5" x14ac:dyDescent="0.2">
      <c r="C249" s="2" t="str">
        <f>IF((ISNUMBER(F$17)),F$17,"--")</f>
        <v>--</v>
      </c>
      <c r="D249" s="2" t="str">
        <f>IF((ISNUMBER(F$17)),$C$17,"--")</f>
        <v>--</v>
      </c>
      <c r="E249" s="2" t="str">
        <f>IF((ISNUMBER(F$17)),F$10,"--")</f>
        <v>--</v>
      </c>
    </row>
    <row r="250" spans="2:5" x14ac:dyDescent="0.2">
      <c r="C250" s="2" t="str">
        <f>IF((ISNUMBER(G$17)),G$17,"--")</f>
        <v>--</v>
      </c>
      <c r="D250" s="2" t="str">
        <f>IF((ISNUMBER(G$17)),$C$17,"--")</f>
        <v>--</v>
      </c>
      <c r="E250" s="2" t="str">
        <f>IF((ISNUMBER(G$17)),G$10,"--")</f>
        <v>--</v>
      </c>
    </row>
    <row r="251" spans="2:5" x14ac:dyDescent="0.2">
      <c r="C251" s="2" t="str">
        <f>IF((ISNUMBER(H$17)),H$17,"--")</f>
        <v>--</v>
      </c>
      <c r="D251" s="2" t="str">
        <f>IF((ISNUMBER(H$17)),$C$17,"--")</f>
        <v>--</v>
      </c>
      <c r="E251" s="2" t="str">
        <f>IF((ISNUMBER(H$17)),H$10,"--")</f>
        <v>--</v>
      </c>
    </row>
    <row r="252" spans="2:5" x14ac:dyDescent="0.2">
      <c r="C252" s="2" t="str">
        <f>IF((ISNUMBER(I$17)),I$17,"--")</f>
        <v>--</v>
      </c>
      <c r="D252" s="2" t="str">
        <f>IF((ISNUMBER(I$17)),$C$17,"--")</f>
        <v>--</v>
      </c>
      <c r="E252" s="2" t="str">
        <f>IF((ISNUMBER(I$17)),I$10,"--")</f>
        <v>--</v>
      </c>
    </row>
    <row r="253" spans="2:5" x14ac:dyDescent="0.2">
      <c r="C253" s="2" t="str">
        <f>IF((ISNUMBER(J$17)),J$17,"--")</f>
        <v>--</v>
      </c>
      <c r="D253" s="2" t="str">
        <f>IF((ISNUMBER(J$17)),$C$17,"--")</f>
        <v>--</v>
      </c>
      <c r="E253" s="2" t="str">
        <f>IF((ISNUMBER(J$17)),J$10,"--")</f>
        <v>--</v>
      </c>
    </row>
    <row r="254" spans="2:5" x14ac:dyDescent="0.2">
      <c r="C254" s="2">
        <f>IF((ISNUMBER(K$17)),K$17,"--")</f>
        <v>2</v>
      </c>
      <c r="D254" s="2" t="str">
        <f>IF((ISNUMBER(K$17)),$C$17,"--")</f>
        <v>3rd A</v>
      </c>
      <c r="E254" s="2" t="str">
        <f>IF((ISNUMBER(K$17)),K$10,"--")</f>
        <v>4th A</v>
      </c>
    </row>
    <row r="255" spans="2:5" x14ac:dyDescent="0.2">
      <c r="C255" s="2">
        <f>IF((ISNUMBER(L$17)),L$17,"--")</f>
        <v>5</v>
      </c>
      <c r="D255" s="2" t="str">
        <f>IF((ISNUMBER(L$17)),$C$17,"--")</f>
        <v>3rd A</v>
      </c>
      <c r="E255" s="2" t="str">
        <f>IF((ISNUMBER(L$17)),L$10,"--")</f>
        <v>3rd B</v>
      </c>
    </row>
    <row r="256" spans="2:5" x14ac:dyDescent="0.2">
      <c r="C256" s="2">
        <f>IF((ISNUMBER(M$17)),M$17,"--")</f>
        <v>8</v>
      </c>
      <c r="D256" s="2" t="str">
        <f>IF((ISNUMBER(M$17)),$C$17,"--")</f>
        <v>3rd A</v>
      </c>
      <c r="E256" s="2" t="str">
        <f>IF((ISNUMBER(M$17)),M$10,"--")</f>
        <v>4th B</v>
      </c>
    </row>
    <row r="257" spans="2:5" x14ac:dyDescent="0.2">
      <c r="C257" s="2">
        <f>IF((ISNUMBER(N$17)),N$17,"--")</f>
        <v>23</v>
      </c>
      <c r="D257" s="2" t="str">
        <f>IF((ISNUMBER(N$17)),$C$17,"--")</f>
        <v>3rd A</v>
      </c>
      <c r="E257" s="2" t="str">
        <f>IF((ISNUMBER(N$17)),N$10,"--")</f>
        <v>3rd C</v>
      </c>
    </row>
    <row r="258" spans="2:5" x14ac:dyDescent="0.2">
      <c r="C258" s="2">
        <f>IF((ISNUMBER(O$17)),O$17,"--")</f>
        <v>26</v>
      </c>
      <c r="D258" s="2" t="str">
        <f>IF((ISNUMBER(O$17)),$C$17,"--")</f>
        <v>3rd A</v>
      </c>
      <c r="E258" s="2" t="str">
        <f>IF((ISNUMBER(O$17)),O$10,"--")</f>
        <v>4th C</v>
      </c>
    </row>
    <row r="259" spans="2:5" x14ac:dyDescent="0.2">
      <c r="C259" s="2" t="str">
        <f>IF((ISNUMBER(P$17)),P$17,"--")</f>
        <v>--</v>
      </c>
      <c r="D259" s="2" t="str">
        <f>IF((ISNUMBER(P$17)),$C$17,"--")</f>
        <v>--</v>
      </c>
      <c r="E259" s="2" t="str">
        <f>IF((ISNUMBER(P$17)),P$10,"--")</f>
        <v>--</v>
      </c>
    </row>
    <row r="260" spans="2:5" x14ac:dyDescent="0.2">
      <c r="C260" s="2" t="str">
        <f>IF((ISNUMBER(Q$17)),Q$17,"--")</f>
        <v>--</v>
      </c>
      <c r="D260" s="2" t="str">
        <f>IF((ISNUMBER(Q$17)),$C$17,"--")</f>
        <v>--</v>
      </c>
      <c r="E260" s="2" t="str">
        <f>IF((ISNUMBER(Q$17)),Q$10,"--")</f>
        <v>--</v>
      </c>
    </row>
    <row r="261" spans="2:5" x14ac:dyDescent="0.2">
      <c r="C261" s="2" t="str">
        <f>IF((ISNUMBER(R$17)),R$17,"--")</f>
        <v>--</v>
      </c>
      <c r="D261" s="2" t="str">
        <f>IF((ISNUMBER(R$17)),$C$17,"--")</f>
        <v>--</v>
      </c>
      <c r="E261" s="2" t="str">
        <f>IF((ISNUMBER(R$17)),R$10,"--")</f>
        <v>--</v>
      </c>
    </row>
    <row r="262" spans="2:5" x14ac:dyDescent="0.2">
      <c r="C262" s="2" t="str">
        <f>IF((ISNUMBER(S$17)),S$17,"--")</f>
        <v>--</v>
      </c>
      <c r="D262" s="2" t="str">
        <f>IF((ISNUMBER(S$17)),$C$17,"--")</f>
        <v>--</v>
      </c>
      <c r="E262" s="2" t="str">
        <f>IF((ISNUMBER(S$17)),S$10,"--")</f>
        <v>--</v>
      </c>
    </row>
    <row r="263" spans="2:5" x14ac:dyDescent="0.2">
      <c r="C263" s="2" t="str">
        <f>IF((ISNUMBER(T$17)),T$17,"--")</f>
        <v>--</v>
      </c>
      <c r="D263" s="2" t="str">
        <f>IF((ISNUMBER(T$17)),$C$17,"--")</f>
        <v>--</v>
      </c>
      <c r="E263" s="2" t="str">
        <f>IF((ISNUMBER(T$17)),T$10,"--")</f>
        <v>--</v>
      </c>
    </row>
    <row r="264" spans="2:5" x14ac:dyDescent="0.2">
      <c r="C264" s="2" t="str">
        <f>IF((ISNUMBER(U$17)),U$17,"--")</f>
        <v>--</v>
      </c>
      <c r="D264" s="2" t="str">
        <f>IF((ISNUMBER(U$17)),$C$17,"--")</f>
        <v>--</v>
      </c>
      <c r="E264" s="2" t="str">
        <f>IF((ISNUMBER(U$17)),U$10,"--")</f>
        <v>--</v>
      </c>
    </row>
    <row r="265" spans="2:5" x14ac:dyDescent="0.2">
      <c r="C265" s="2" t="str">
        <f>IF((ISNUMBER(V$17)),V$17,"--")</f>
        <v>--</v>
      </c>
      <c r="D265" s="2" t="str">
        <f>IF((ISNUMBER(V$17)),$C$17,"--")</f>
        <v>--</v>
      </c>
      <c r="E265" s="2" t="str">
        <f>IF((ISNUMBER(V$17)),V$10,"--")</f>
        <v>--</v>
      </c>
    </row>
    <row r="266" spans="2:5" x14ac:dyDescent="0.2">
      <c r="C266" s="2" t="str">
        <f>IF((ISNUMBER(W$17)),W$17,"--")</f>
        <v>--</v>
      </c>
      <c r="D266" s="2" t="str">
        <f>IF((ISNUMBER(W$17)),$C$17,"--")</f>
        <v>--</v>
      </c>
      <c r="E266" s="2" t="str">
        <f>IF((ISNUMBER(W$17)),W$10,"--")</f>
        <v>--</v>
      </c>
    </row>
    <row r="267" spans="2:5" x14ac:dyDescent="0.2">
      <c r="C267" s="2" t="str">
        <f>IF((ISNUMBER(X$17)),X$17,"--")</f>
        <v>--</v>
      </c>
      <c r="D267" s="2" t="str">
        <f>IF((ISNUMBER(X$17)),$C$17,"--")</f>
        <v>--</v>
      </c>
      <c r="E267" s="2" t="str">
        <f>IF((ISNUMBER(X$17)),X$10,"--")</f>
        <v>--</v>
      </c>
    </row>
    <row r="268" spans="2:5" x14ac:dyDescent="0.2">
      <c r="C268" s="2" t="str">
        <f>IF((ISNUMBER(Y$17)),Y$17,"--")</f>
        <v>--</v>
      </c>
      <c r="D268" s="2" t="str">
        <f>IF((ISNUMBER(Y$17)),$C$17,"--")</f>
        <v>--</v>
      </c>
      <c r="E268" s="2" t="str">
        <f>IF((ISNUMBER(Y$17)),Y$10,"--")</f>
        <v>--</v>
      </c>
    </row>
    <row r="269" spans="2:5" x14ac:dyDescent="0.2">
      <c r="C269" s="2" t="str">
        <f>IF((ISNUMBER(Z$17)),Z$17,"--")</f>
        <v>--</v>
      </c>
      <c r="D269" s="2" t="str">
        <f>IF((ISNUMBER(Z$17)),$C$17,"--")</f>
        <v>--</v>
      </c>
      <c r="E269" s="2" t="str">
        <f>IF((ISNUMBER(Z$17)),Z$10,"--")</f>
        <v>--</v>
      </c>
    </row>
    <row r="270" spans="2:5" x14ac:dyDescent="0.2">
      <c r="C270" s="2" t="str">
        <f>IF((ISNUMBER(AA$17)),AA$17,"--")</f>
        <v>--</v>
      </c>
      <c r="D270" s="2" t="str">
        <f>IF((ISNUMBER(AA$17)),$C$17,"--")</f>
        <v>--</v>
      </c>
      <c r="E270" s="2" t="str">
        <f>IF((ISNUMBER(AA$17)),AA$10,"--")</f>
        <v>--</v>
      </c>
    </row>
    <row r="271" spans="2:5" x14ac:dyDescent="0.2">
      <c r="B271">
        <v>8</v>
      </c>
      <c r="C271" s="2" t="str">
        <f>IF((ISNUMBER(D$18)),D$18,"--")</f>
        <v>--</v>
      </c>
      <c r="D271" s="2" t="str">
        <f>IF((ISNUMBER(D$18)),$C$18,"--")</f>
        <v>--</v>
      </c>
      <c r="E271" s="2" t="str">
        <f>IF((ISNUMBER(D$18)),D$10,"--")</f>
        <v>--</v>
      </c>
    </row>
    <row r="272" spans="2:5" x14ac:dyDescent="0.2">
      <c r="C272" s="2" t="str">
        <f>IF((ISNUMBER(E$18)),E$18,"--")</f>
        <v>--</v>
      </c>
      <c r="D272" s="2" t="str">
        <f>IF((ISNUMBER(E$18)),$C$18,"--")</f>
        <v>--</v>
      </c>
      <c r="E272" s="2" t="str">
        <f>IF((ISNUMBER(E$18)),E$10,"--")</f>
        <v>--</v>
      </c>
    </row>
    <row r="273" spans="3:5" x14ac:dyDescent="0.2">
      <c r="C273" s="2" t="str">
        <f>IF((ISNUMBER(F$18)),F$18,"--")</f>
        <v>--</v>
      </c>
      <c r="D273" s="2" t="str">
        <f>IF((ISNUMBER(F$18)),$C$18,"--")</f>
        <v>--</v>
      </c>
      <c r="E273" s="2" t="str">
        <f>IF((ISNUMBER(F$18)),F$10,"--")</f>
        <v>--</v>
      </c>
    </row>
    <row r="274" spans="3:5" x14ac:dyDescent="0.2">
      <c r="C274" s="2" t="str">
        <f>IF((ISNUMBER(G$18)),G$18,"--")</f>
        <v>--</v>
      </c>
      <c r="D274" s="2" t="str">
        <f>IF((ISNUMBER(G$18)),$C$18,"--")</f>
        <v>--</v>
      </c>
      <c r="E274" s="2" t="str">
        <f>IF((ISNUMBER(G$18)),G$10,"--")</f>
        <v>--</v>
      </c>
    </row>
    <row r="275" spans="3:5" x14ac:dyDescent="0.2">
      <c r="C275" s="2" t="str">
        <f>IF((ISNUMBER(H$18)),H$18,"--")</f>
        <v>--</v>
      </c>
      <c r="D275" s="2" t="str">
        <f>IF((ISNUMBER(H$18)),$C$18,"--")</f>
        <v>--</v>
      </c>
      <c r="E275" s="2" t="str">
        <f>IF((ISNUMBER(H$18)),H$10,"--")</f>
        <v>--</v>
      </c>
    </row>
    <row r="276" spans="3:5" x14ac:dyDescent="0.2">
      <c r="C276" s="2" t="str">
        <f>IF((ISNUMBER(I$18)),I$18,"--")</f>
        <v>--</v>
      </c>
      <c r="D276" s="2" t="str">
        <f>IF((ISNUMBER(I$18)),$C$18,"--")</f>
        <v>--</v>
      </c>
      <c r="E276" s="2" t="str">
        <f>IF((ISNUMBER(I$18)),I$10,"--")</f>
        <v>--</v>
      </c>
    </row>
    <row r="277" spans="3:5" x14ac:dyDescent="0.2">
      <c r="C277" s="2" t="str">
        <f>IF((ISNUMBER(J$18)),J$18,"--")</f>
        <v>--</v>
      </c>
      <c r="D277" s="2" t="str">
        <f>IF((ISNUMBER(J$18)),$C$18,"--")</f>
        <v>--</v>
      </c>
      <c r="E277" s="2" t="str">
        <f>IF((ISNUMBER(J$18)),J$10,"--")</f>
        <v>--</v>
      </c>
    </row>
    <row r="278" spans="3:5" x14ac:dyDescent="0.2">
      <c r="C278" s="2" t="str">
        <f>IF((ISNUMBER(K$18)),K$18,"--")</f>
        <v>--</v>
      </c>
      <c r="D278" s="2" t="str">
        <f>IF((ISNUMBER(K$18)),$C$18,"--")</f>
        <v>--</v>
      </c>
      <c r="E278" s="2" t="str">
        <f>IF((ISNUMBER(K$18)),K$10,"--")</f>
        <v>--</v>
      </c>
    </row>
    <row r="279" spans="3:5" x14ac:dyDescent="0.2">
      <c r="C279" s="2" t="str">
        <f>IF((ISNUMBER(L$18)),L$18,"--")</f>
        <v>--</v>
      </c>
      <c r="D279" s="2" t="str">
        <f>IF((ISNUMBER(L$18)),$C$18,"--")</f>
        <v>--</v>
      </c>
      <c r="E279" s="2" t="str">
        <f>IF((ISNUMBER(L$18)),L$10,"--")</f>
        <v>--</v>
      </c>
    </row>
    <row r="280" spans="3:5" x14ac:dyDescent="0.2">
      <c r="C280" s="2" t="str">
        <f>IF((ISNUMBER(M$18)),M$18,"--")</f>
        <v>--</v>
      </c>
      <c r="D280" s="2" t="str">
        <f>IF((ISNUMBER(M$18)),$C$18,"--")</f>
        <v>--</v>
      </c>
      <c r="E280" s="2" t="str">
        <f>IF((ISNUMBER(M$18)),M$10,"--")</f>
        <v>--</v>
      </c>
    </row>
    <row r="281" spans="3:5" x14ac:dyDescent="0.2">
      <c r="C281" s="2">
        <f>IF((ISNUMBER(N$18)),N$18,"--")</f>
        <v>32</v>
      </c>
      <c r="D281" s="2" t="str">
        <f>IF((ISNUMBER(N$18)),$C$18,"--")</f>
        <v>4th A</v>
      </c>
      <c r="E281" s="2" t="str">
        <f>IF((ISNUMBER(N$18)),N$10,"--")</f>
        <v>3rd C</v>
      </c>
    </row>
    <row r="282" spans="3:5" x14ac:dyDescent="0.2">
      <c r="C282" s="2">
        <f>IF((ISNUMBER(O$18)),O$18,"--")</f>
        <v>29</v>
      </c>
      <c r="D282" s="2" t="str">
        <f>IF((ISNUMBER(O$18)),$C$18,"--")</f>
        <v>4th A</v>
      </c>
      <c r="E282" s="2" t="str">
        <f>IF((ISNUMBER(O$18)),O$10,"--")</f>
        <v>4th C</v>
      </c>
    </row>
    <row r="283" spans="3:5" x14ac:dyDescent="0.2">
      <c r="C283" s="2" t="str">
        <f>IF((ISNUMBER(P$18)),P$18,"--")</f>
        <v>--</v>
      </c>
      <c r="D283" s="2" t="str">
        <f>IF((ISNUMBER(P$18)),$C$18,"--")</f>
        <v>--</v>
      </c>
      <c r="E283" s="2" t="str">
        <f>IF((ISNUMBER(P$18)),P$10,"--")</f>
        <v>--</v>
      </c>
    </row>
    <row r="284" spans="3:5" x14ac:dyDescent="0.2">
      <c r="C284" s="2" t="str">
        <f>IF((ISNUMBER(Q$18)),Q$18,"--")</f>
        <v>--</v>
      </c>
      <c r="D284" s="2" t="str">
        <f>IF((ISNUMBER(Q$18)),$C$18,"--")</f>
        <v>--</v>
      </c>
      <c r="E284" s="2" t="str">
        <f>IF((ISNUMBER(Q$18)),Q$10,"--")</f>
        <v>--</v>
      </c>
    </row>
    <row r="285" spans="3:5" x14ac:dyDescent="0.2">
      <c r="C285" s="2" t="str">
        <f>IF((ISNUMBER(R$18)),R$18,"--")</f>
        <v>--</v>
      </c>
      <c r="D285" s="2" t="str">
        <f>IF((ISNUMBER(R$18)),$C$18,"--")</f>
        <v>--</v>
      </c>
      <c r="E285" s="2" t="str">
        <f>IF((ISNUMBER(R$18)),R$10,"--")</f>
        <v>--</v>
      </c>
    </row>
    <row r="286" spans="3:5" x14ac:dyDescent="0.2">
      <c r="C286" s="2" t="str">
        <f>IF((ISNUMBER(S$18)),S$18,"--")</f>
        <v>--</v>
      </c>
      <c r="D286" s="2" t="str">
        <f>IF((ISNUMBER(S$18)),$C$18,"--")</f>
        <v>--</v>
      </c>
      <c r="E286" s="2" t="str">
        <f>IF((ISNUMBER(S$18)),S$10,"--")</f>
        <v>--</v>
      </c>
    </row>
    <row r="287" spans="3:5" x14ac:dyDescent="0.2">
      <c r="C287" s="2" t="str">
        <f>IF((ISNUMBER(T$18)),T$18,"--")</f>
        <v>--</v>
      </c>
      <c r="D287" s="2" t="str">
        <f>IF((ISNUMBER(T$18)),$C$18,"--")</f>
        <v>--</v>
      </c>
      <c r="E287" s="2" t="str">
        <f>IF((ISNUMBER(T$18)),T$10,"--")</f>
        <v>--</v>
      </c>
    </row>
    <row r="288" spans="3:5" x14ac:dyDescent="0.2">
      <c r="C288" s="2" t="str">
        <f>IF((ISNUMBER(U$18)),U$18,"--")</f>
        <v>--</v>
      </c>
      <c r="D288" s="2" t="str">
        <f>IF((ISNUMBER(U$18)),$C$18,"--")</f>
        <v>--</v>
      </c>
      <c r="E288" s="2" t="str">
        <f>IF((ISNUMBER(U$18)),U$10,"--")</f>
        <v>--</v>
      </c>
    </row>
    <row r="289" spans="2:5" x14ac:dyDescent="0.2">
      <c r="C289" s="2" t="str">
        <f>IF((ISNUMBER(V$18)),V$18,"--")</f>
        <v>--</v>
      </c>
      <c r="D289" s="2" t="str">
        <f>IF((ISNUMBER(V$18)),$C$18,"--")</f>
        <v>--</v>
      </c>
      <c r="E289" s="2" t="str">
        <f>IF((ISNUMBER(V$18)),V$10,"--")</f>
        <v>--</v>
      </c>
    </row>
    <row r="290" spans="2:5" x14ac:dyDescent="0.2">
      <c r="C290" s="2" t="str">
        <f>IF((ISNUMBER(W$18)),W$18,"--")</f>
        <v>--</v>
      </c>
      <c r="D290" s="2" t="str">
        <f>IF((ISNUMBER(W$18)),$C$18,"--")</f>
        <v>--</v>
      </c>
      <c r="E290" s="2" t="str">
        <f>IF((ISNUMBER(W$18)),W$10,"--")</f>
        <v>--</v>
      </c>
    </row>
    <row r="291" spans="2:5" x14ac:dyDescent="0.2">
      <c r="C291" s="2" t="str">
        <f>IF((ISNUMBER(X$18)),X$18,"--")</f>
        <v>--</v>
      </c>
      <c r="D291" s="2" t="str">
        <f>IF((ISNUMBER(X$18)),$C$18,"--")</f>
        <v>--</v>
      </c>
      <c r="E291" s="2" t="str">
        <f>IF((ISNUMBER(X$18)),X$10,"--")</f>
        <v>--</v>
      </c>
    </row>
    <row r="292" spans="2:5" x14ac:dyDescent="0.2">
      <c r="C292" s="2" t="str">
        <f>IF((ISNUMBER(Y$18)),Y$18,"--")</f>
        <v>--</v>
      </c>
      <c r="D292" s="2" t="str">
        <f>IF((ISNUMBER(Y$18)),$C$18,"--")</f>
        <v>--</v>
      </c>
      <c r="E292" s="2" t="str">
        <f>IF((ISNUMBER(Y$18)),Y$10,"--")</f>
        <v>--</v>
      </c>
    </row>
    <row r="293" spans="2:5" x14ac:dyDescent="0.2">
      <c r="C293" s="2" t="str">
        <f>IF((ISNUMBER(Z$18)),Z$18,"--")</f>
        <v>--</v>
      </c>
      <c r="D293" s="2" t="str">
        <f>IF((ISNUMBER(Z$18)),$C$18,"--")</f>
        <v>--</v>
      </c>
      <c r="E293" s="2" t="str">
        <f>IF((ISNUMBER(Z$18)),Z$10,"--")</f>
        <v>--</v>
      </c>
    </row>
    <row r="294" spans="2:5" x14ac:dyDescent="0.2">
      <c r="C294" s="2" t="str">
        <f>IF((ISNUMBER(AA$18)),AA$18,"--")</f>
        <v>--</v>
      </c>
      <c r="D294" s="2" t="str">
        <f>IF((ISNUMBER(AA$18)),$C$18,"--")</f>
        <v>--</v>
      </c>
      <c r="E294" s="2" t="str">
        <f>IF((ISNUMBER(AA$18)),AA$10,"--")</f>
        <v>--</v>
      </c>
    </row>
    <row r="295" spans="2:5" x14ac:dyDescent="0.2">
      <c r="B295">
        <v>9</v>
      </c>
      <c r="C295" s="2" t="str">
        <f>IF((ISNUMBER(D$19)),D$19,"--")</f>
        <v>--</v>
      </c>
      <c r="D295" s="2" t="str">
        <f>IF((ISNUMBER(D$19)),$C$19,"--")</f>
        <v>--</v>
      </c>
      <c r="E295" s="2" t="str">
        <f>IF((ISNUMBER(D$19)),D$10,"--")</f>
        <v>--</v>
      </c>
    </row>
    <row r="296" spans="2:5" x14ac:dyDescent="0.2">
      <c r="C296" s="2" t="str">
        <f>IF((ISNUMBER(E$19)),E$19,"--")</f>
        <v>--</v>
      </c>
      <c r="D296" s="2" t="str">
        <f>IF((ISNUMBER(E$19)),$C$19,"--")</f>
        <v>--</v>
      </c>
      <c r="E296" s="2" t="str">
        <f>IF((ISNUMBER(E$19)),E$10,"--")</f>
        <v>--</v>
      </c>
    </row>
    <row r="297" spans="2:5" x14ac:dyDescent="0.2">
      <c r="C297" s="2" t="str">
        <f>IF((ISNUMBER(F$19)),F$19,"--")</f>
        <v>--</v>
      </c>
      <c r="D297" s="2" t="str">
        <f>IF((ISNUMBER(F$19)),$C$19,"--")</f>
        <v>--</v>
      </c>
      <c r="E297" s="2" t="str">
        <f>IF((ISNUMBER(F$19)),F$10,"--")</f>
        <v>--</v>
      </c>
    </row>
    <row r="298" spans="2:5" x14ac:dyDescent="0.2">
      <c r="C298" s="2" t="str">
        <f>IF((ISNUMBER(G$19)),G$19,"--")</f>
        <v>--</v>
      </c>
      <c r="D298" s="2" t="str">
        <f>IF((ISNUMBER(G$19)),$C$19,"--")</f>
        <v>--</v>
      </c>
      <c r="E298" s="2" t="str">
        <f>IF((ISNUMBER(G$19)),G$10,"--")</f>
        <v>--</v>
      </c>
    </row>
    <row r="299" spans="2:5" x14ac:dyDescent="0.2">
      <c r="C299" s="2" t="str">
        <f>IF((ISNUMBER(H$19)),H$19,"--")</f>
        <v>--</v>
      </c>
      <c r="D299" s="2" t="str">
        <f>IF((ISNUMBER(H$19)),$C$19,"--")</f>
        <v>--</v>
      </c>
      <c r="E299" s="2" t="str">
        <f>IF((ISNUMBER(H$19)),H$10,"--")</f>
        <v>--</v>
      </c>
    </row>
    <row r="300" spans="2:5" x14ac:dyDescent="0.2">
      <c r="C300" s="2" t="str">
        <f>IF((ISNUMBER(I$19)),I$19,"--")</f>
        <v>--</v>
      </c>
      <c r="D300" s="2" t="str">
        <f>IF((ISNUMBER(I$19)),$C$19,"--")</f>
        <v>--</v>
      </c>
      <c r="E300" s="2" t="str">
        <f>IF((ISNUMBER(I$19)),I$10,"--")</f>
        <v>--</v>
      </c>
    </row>
    <row r="301" spans="2:5" x14ac:dyDescent="0.2">
      <c r="C301" s="2" t="str">
        <f>IF((ISNUMBER(J$19)),J$19,"--")</f>
        <v>--</v>
      </c>
      <c r="D301" s="2" t="str">
        <f>IF((ISNUMBER(J$19)),$C$19,"--")</f>
        <v>--</v>
      </c>
      <c r="E301" s="2" t="str">
        <f>IF((ISNUMBER(J$19)),J$10,"--")</f>
        <v>--</v>
      </c>
    </row>
    <row r="302" spans="2:5" x14ac:dyDescent="0.2">
      <c r="C302" s="2">
        <f>IF((ISNUMBER(K$19)),K$19,"--")</f>
        <v>14</v>
      </c>
      <c r="D302" s="2" t="str">
        <f>IF((ISNUMBER(K$19)),$C$19,"--")</f>
        <v>3rd B</v>
      </c>
      <c r="E302" s="2" t="str">
        <f>IF((ISNUMBER(K$19)),K$10,"--")</f>
        <v>4th A</v>
      </c>
    </row>
    <row r="303" spans="2:5" x14ac:dyDescent="0.2">
      <c r="C303" s="2" t="str">
        <f>IF((ISNUMBER(L$19)),L$19,"--")</f>
        <v>--</v>
      </c>
      <c r="D303" s="2" t="str">
        <f>IF((ISNUMBER(L$19)),$C$19,"--")</f>
        <v>--</v>
      </c>
      <c r="E303" s="2" t="str">
        <f>IF((ISNUMBER(L$19)),L$10,"--")</f>
        <v>--</v>
      </c>
    </row>
    <row r="304" spans="2:5" x14ac:dyDescent="0.2">
      <c r="C304" s="2">
        <f>IF((ISNUMBER(M$19)),M$19,"--")</f>
        <v>11</v>
      </c>
      <c r="D304" s="2" t="str">
        <f>IF((ISNUMBER(M$19)),$C$19,"--")</f>
        <v>3rd B</v>
      </c>
      <c r="E304" s="2" t="str">
        <f>IF((ISNUMBER(M$19)),M$10,"--")</f>
        <v>4th B</v>
      </c>
    </row>
    <row r="305" spans="2:5" x14ac:dyDescent="0.2">
      <c r="C305" s="2">
        <f>IF((ISNUMBER(N$19)),N$19,"--")</f>
        <v>35</v>
      </c>
      <c r="D305" s="2" t="str">
        <f>IF((ISNUMBER(N$19)),$C$19,"--")</f>
        <v>3rd B</v>
      </c>
      <c r="E305" s="2" t="str">
        <f>IF((ISNUMBER(N$19)),N$10,"--")</f>
        <v>3rd C</v>
      </c>
    </row>
    <row r="306" spans="2:5" x14ac:dyDescent="0.2">
      <c r="C306" s="2">
        <f>IF((ISNUMBER(O$19)),O$19,"--")</f>
        <v>38</v>
      </c>
      <c r="D306" s="2" t="str">
        <f>IF((ISNUMBER(O$19)),$C$19,"--")</f>
        <v>3rd B</v>
      </c>
      <c r="E306" s="2" t="str">
        <f>IF((ISNUMBER(O$19)),O$10,"--")</f>
        <v>4th C</v>
      </c>
    </row>
    <row r="307" spans="2:5" x14ac:dyDescent="0.2">
      <c r="C307" s="2" t="str">
        <f>IF((ISNUMBER(P$19)),P$19,"--")</f>
        <v>--</v>
      </c>
      <c r="D307" s="2" t="str">
        <f>IF((ISNUMBER(P$19)),$C$19,"--")</f>
        <v>--</v>
      </c>
      <c r="E307" s="2" t="str">
        <f>IF((ISNUMBER(P$19)),P$10,"--")</f>
        <v>--</v>
      </c>
    </row>
    <row r="308" spans="2:5" x14ac:dyDescent="0.2">
      <c r="C308" s="2" t="str">
        <f>IF((ISNUMBER(Q$19)),Q$19,"--")</f>
        <v>--</v>
      </c>
      <c r="D308" s="2" t="str">
        <f>IF((ISNUMBER(Q$19)),$C$19,"--")</f>
        <v>--</v>
      </c>
      <c r="E308" s="2" t="str">
        <f>IF((ISNUMBER(Q$19)),Q$10,"--")</f>
        <v>--</v>
      </c>
    </row>
    <row r="309" spans="2:5" x14ac:dyDescent="0.2">
      <c r="C309" s="2" t="str">
        <f>IF((ISNUMBER(R$19)),R$19,"--")</f>
        <v>--</v>
      </c>
      <c r="D309" s="2" t="str">
        <f>IF((ISNUMBER(R$19)),$C$19,"--")</f>
        <v>--</v>
      </c>
      <c r="E309" s="2" t="str">
        <f>IF((ISNUMBER(R$19)),R$10,"--")</f>
        <v>--</v>
      </c>
    </row>
    <row r="310" spans="2:5" x14ac:dyDescent="0.2">
      <c r="C310" s="2" t="str">
        <f>IF((ISNUMBER(S$19)),S$19,"--")</f>
        <v>--</v>
      </c>
      <c r="D310" s="2" t="str">
        <f>IF((ISNUMBER(S$19)),$C$19,"--")</f>
        <v>--</v>
      </c>
      <c r="E310" s="2" t="str">
        <f>IF((ISNUMBER(S$19)),S$10,"--")</f>
        <v>--</v>
      </c>
    </row>
    <row r="311" spans="2:5" x14ac:dyDescent="0.2">
      <c r="C311" s="2" t="str">
        <f>IF((ISNUMBER(T$19)),T$19,"--")</f>
        <v>--</v>
      </c>
      <c r="D311" s="2" t="str">
        <f>IF((ISNUMBER(T$19)),$C$19,"--")</f>
        <v>--</v>
      </c>
      <c r="E311" s="2" t="str">
        <f>IF((ISNUMBER(T$19)),T$10,"--")</f>
        <v>--</v>
      </c>
    </row>
    <row r="312" spans="2:5" x14ac:dyDescent="0.2">
      <c r="C312" s="2" t="str">
        <f>IF((ISNUMBER(U$19)),U$19,"--")</f>
        <v>--</v>
      </c>
      <c r="D312" s="2" t="str">
        <f>IF((ISNUMBER(U$19)),$C$19,"--")</f>
        <v>--</v>
      </c>
      <c r="E312" s="2" t="str">
        <f>IF((ISNUMBER(U$19)),U$10,"--")</f>
        <v>--</v>
      </c>
    </row>
    <row r="313" spans="2:5" x14ac:dyDescent="0.2">
      <c r="C313" s="2" t="str">
        <f>IF((ISNUMBER(V$19)),V$19,"--")</f>
        <v>--</v>
      </c>
      <c r="D313" s="2" t="str">
        <f>IF((ISNUMBER(V$19)),$C$19,"--")</f>
        <v>--</v>
      </c>
      <c r="E313" s="2" t="str">
        <f>IF((ISNUMBER(V$19)),V$10,"--")</f>
        <v>--</v>
      </c>
    </row>
    <row r="314" spans="2:5" x14ac:dyDescent="0.2">
      <c r="C314" s="2" t="str">
        <f>IF((ISNUMBER(W$19)),W$19,"--")</f>
        <v>--</v>
      </c>
      <c r="D314" s="2" t="str">
        <f>IF((ISNUMBER(W$19)),$C$19,"--")</f>
        <v>--</v>
      </c>
      <c r="E314" s="2" t="str">
        <f>IF((ISNUMBER(W$19)),W$10,"--")</f>
        <v>--</v>
      </c>
    </row>
    <row r="315" spans="2:5" x14ac:dyDescent="0.2">
      <c r="C315" s="2" t="str">
        <f>IF((ISNUMBER(X$19)),X$19,"--")</f>
        <v>--</v>
      </c>
      <c r="D315" s="2" t="str">
        <f>IF((ISNUMBER(X$19)),$C$19,"--")</f>
        <v>--</v>
      </c>
      <c r="E315" s="2" t="str">
        <f>IF((ISNUMBER(X$19)),X$10,"--")</f>
        <v>--</v>
      </c>
    </row>
    <row r="316" spans="2:5" x14ac:dyDescent="0.2">
      <c r="C316" s="2" t="str">
        <f>IF((ISNUMBER(Y$19)),Y$19,"--")</f>
        <v>--</v>
      </c>
      <c r="D316" s="2" t="str">
        <f>IF((ISNUMBER(Y$19)),$C$19,"--")</f>
        <v>--</v>
      </c>
      <c r="E316" s="2" t="str">
        <f>IF((ISNUMBER(Y$19)),Y$10,"--")</f>
        <v>--</v>
      </c>
    </row>
    <row r="317" spans="2:5" x14ac:dyDescent="0.2">
      <c r="C317" s="2" t="str">
        <f>IF((ISNUMBER(Z$19)),Z$19,"--")</f>
        <v>--</v>
      </c>
      <c r="D317" s="2" t="str">
        <f>IF((ISNUMBER(Z$19)),$C$19,"--")</f>
        <v>--</v>
      </c>
      <c r="E317" s="2" t="str">
        <f>IF((ISNUMBER(Z$19)),Z$10,"--")</f>
        <v>--</v>
      </c>
    </row>
    <row r="318" spans="2:5" x14ac:dyDescent="0.2">
      <c r="C318" s="2" t="str">
        <f>IF((ISNUMBER(AA$19)),AA$19,"--")</f>
        <v>--</v>
      </c>
      <c r="D318" s="2" t="str">
        <f>IF((ISNUMBER(AA$19)),$C$19,"--")</f>
        <v>--</v>
      </c>
      <c r="E318" s="2" t="str">
        <f>IF((ISNUMBER(AA$19)),AA$10,"--")</f>
        <v>--</v>
      </c>
    </row>
    <row r="319" spans="2:5" x14ac:dyDescent="0.2">
      <c r="B319">
        <v>10</v>
      </c>
      <c r="C319" s="2" t="str">
        <f>IF((ISNUMBER(D$20)),D$20,"--")</f>
        <v>--</v>
      </c>
      <c r="D319" s="2" t="str">
        <f>IF((ISNUMBER(D$20)),$C$20,"--")</f>
        <v>--</v>
      </c>
      <c r="E319" s="2" t="str">
        <f>IF((ISNUMBER(D$20)),D$10,"--")</f>
        <v>--</v>
      </c>
    </row>
    <row r="320" spans="2:5" x14ac:dyDescent="0.2">
      <c r="C320" s="2" t="str">
        <f>IF((ISNUMBER(E$20)),E$20,"--")</f>
        <v>--</v>
      </c>
      <c r="D320" s="2" t="str">
        <f>IF((ISNUMBER(E$20)),$C$20,"--")</f>
        <v>--</v>
      </c>
      <c r="E320" s="2" t="str">
        <f>IF((ISNUMBER(E$20)),E$10,"--")</f>
        <v>--</v>
      </c>
    </row>
    <row r="321" spans="3:5" x14ac:dyDescent="0.2">
      <c r="C321" s="2" t="str">
        <f>IF((ISNUMBER(F$20)),F$20,"--")</f>
        <v>--</v>
      </c>
      <c r="D321" s="2" t="str">
        <f>IF((ISNUMBER(F$20)),$C$20,"--")</f>
        <v>--</v>
      </c>
      <c r="E321" s="2" t="str">
        <f>IF((ISNUMBER(F$20)),F$10,"--")</f>
        <v>--</v>
      </c>
    </row>
    <row r="322" spans="3:5" x14ac:dyDescent="0.2">
      <c r="C322" s="2" t="str">
        <f>IF((ISNUMBER(G$20)),G$20,"--")</f>
        <v>--</v>
      </c>
      <c r="D322" s="2" t="str">
        <f>IF((ISNUMBER(G$20)),$C$20,"--")</f>
        <v>--</v>
      </c>
      <c r="E322" s="2" t="str">
        <f>IF((ISNUMBER(G$20)),G$10,"--")</f>
        <v>--</v>
      </c>
    </row>
    <row r="323" spans="3:5" x14ac:dyDescent="0.2">
      <c r="C323" s="2" t="str">
        <f>IF((ISNUMBER(H$20)),H$20,"--")</f>
        <v>--</v>
      </c>
      <c r="D323" s="2" t="str">
        <f>IF((ISNUMBER(H$20)),$C$20,"--")</f>
        <v>--</v>
      </c>
      <c r="E323" s="2" t="str">
        <f>IF((ISNUMBER(H$20)),H$10,"--")</f>
        <v>--</v>
      </c>
    </row>
    <row r="324" spans="3:5" x14ac:dyDescent="0.2">
      <c r="C324" s="2" t="str">
        <f>IF((ISNUMBER(I$20)),I$20,"--")</f>
        <v>--</v>
      </c>
      <c r="D324" s="2" t="str">
        <f>IF((ISNUMBER(I$20)),$C$20,"--")</f>
        <v>--</v>
      </c>
      <c r="E324" s="2" t="str">
        <f>IF((ISNUMBER(I$20)),I$10,"--")</f>
        <v>--</v>
      </c>
    </row>
    <row r="325" spans="3:5" x14ac:dyDescent="0.2">
      <c r="C325" s="2" t="str">
        <f>IF((ISNUMBER(J$20)),J$20,"--")</f>
        <v>--</v>
      </c>
      <c r="D325" s="2" t="str">
        <f>IF((ISNUMBER(J$20)),$C$20,"--")</f>
        <v>--</v>
      </c>
      <c r="E325" s="2" t="str">
        <f>IF((ISNUMBER(J$20)),J$10,"--")</f>
        <v>--</v>
      </c>
    </row>
    <row r="326" spans="3:5" x14ac:dyDescent="0.2">
      <c r="C326" s="2">
        <f>IF((ISNUMBER(K$20)),K$20,"--")</f>
        <v>17</v>
      </c>
      <c r="D326" s="2" t="str">
        <f>IF((ISNUMBER(K$20)),$C$20,"--")</f>
        <v>4th B</v>
      </c>
      <c r="E326" s="2" t="str">
        <f>IF((ISNUMBER(K$20)),K$10,"--")</f>
        <v>4th A</v>
      </c>
    </row>
    <row r="327" spans="3:5" x14ac:dyDescent="0.2">
      <c r="C327" s="2" t="str">
        <f>IF((ISNUMBER(L$20)),L$20,"--")</f>
        <v>--</v>
      </c>
      <c r="D327" s="2" t="str">
        <f>IF((ISNUMBER(L$20)),$C$20,"--")</f>
        <v>--</v>
      </c>
      <c r="E327" s="2" t="str">
        <f>IF((ISNUMBER(L$20)),L$10,"--")</f>
        <v>--</v>
      </c>
    </row>
    <row r="328" spans="3:5" x14ac:dyDescent="0.2">
      <c r="C328" s="2" t="str">
        <f>IF((ISNUMBER(M$20)),M$20,"--")</f>
        <v>--</v>
      </c>
      <c r="D328" s="2" t="str">
        <f>IF((ISNUMBER(M$20)),$C$20,"--")</f>
        <v>--</v>
      </c>
      <c r="E328" s="2" t="str">
        <f>IF((ISNUMBER(M$20)),M$10,"--")</f>
        <v>--</v>
      </c>
    </row>
    <row r="329" spans="3:5" x14ac:dyDescent="0.2">
      <c r="C329" s="2">
        <f>IF((ISNUMBER(N$20)),N$20,"--")</f>
        <v>20</v>
      </c>
      <c r="D329" s="2" t="str">
        <f>IF((ISNUMBER(N$20)),$C$20,"--")</f>
        <v>4th B</v>
      </c>
      <c r="E329" s="2" t="str">
        <f>IF((ISNUMBER(N$20)),N$10,"--")</f>
        <v>3rd C</v>
      </c>
    </row>
    <row r="330" spans="3:5" x14ac:dyDescent="0.2">
      <c r="C330" s="2">
        <f>IF((ISNUMBER(O$20)),O$20,"--")</f>
        <v>41</v>
      </c>
      <c r="D330" s="2" t="str">
        <f>IF((ISNUMBER(O$20)),$C$20,"--")</f>
        <v>4th B</v>
      </c>
      <c r="E330" s="2" t="str">
        <f>IF((ISNUMBER(O$20)),O$10,"--")</f>
        <v>4th C</v>
      </c>
    </row>
    <row r="331" spans="3:5" x14ac:dyDescent="0.2">
      <c r="C331" s="2" t="str">
        <f>IF((ISNUMBER(P$20)),P$20,"--")</f>
        <v>--</v>
      </c>
      <c r="D331" s="2" t="str">
        <f>IF((ISNUMBER(P$20)),$C$20,"--")</f>
        <v>--</v>
      </c>
      <c r="E331" s="2" t="str">
        <f>IF((ISNUMBER(P$20)),P$10,"--")</f>
        <v>--</v>
      </c>
    </row>
    <row r="332" spans="3:5" x14ac:dyDescent="0.2">
      <c r="C332" s="2" t="str">
        <f>IF((ISNUMBER(Q$20)),Q$20,"--")</f>
        <v>--</v>
      </c>
      <c r="D332" s="2" t="str">
        <f>IF((ISNUMBER(Q$20)),$C$20,"--")</f>
        <v>--</v>
      </c>
      <c r="E332" s="2" t="str">
        <f>IF((ISNUMBER(Q$20)),Q$10,"--")</f>
        <v>--</v>
      </c>
    </row>
    <row r="333" spans="3:5" x14ac:dyDescent="0.2">
      <c r="C333" s="2" t="str">
        <f>IF((ISNUMBER(R$20)),R$20,"--")</f>
        <v>--</v>
      </c>
      <c r="D333" s="2" t="str">
        <f>IF((ISNUMBER(R$20)),$C$20,"--")</f>
        <v>--</v>
      </c>
      <c r="E333" s="2" t="str">
        <f>IF((ISNUMBER(R$20)),R$10,"--")</f>
        <v>--</v>
      </c>
    </row>
    <row r="334" spans="3:5" x14ac:dyDescent="0.2">
      <c r="C334" s="2" t="str">
        <f>IF((ISNUMBER(S$20)),S$20,"--")</f>
        <v>--</v>
      </c>
      <c r="D334" s="2" t="str">
        <f>IF((ISNUMBER(S$20)),$C$20,"--")</f>
        <v>--</v>
      </c>
      <c r="E334" s="2" t="str">
        <f>IF((ISNUMBER(S$20)),S$10,"--")</f>
        <v>--</v>
      </c>
    </row>
    <row r="335" spans="3:5" x14ac:dyDescent="0.2">
      <c r="C335" s="2" t="str">
        <f>IF((ISNUMBER(T$20)),T$20,"--")</f>
        <v>--</v>
      </c>
      <c r="D335" s="2" t="str">
        <f>IF((ISNUMBER(T$20)),$C$20,"--")</f>
        <v>--</v>
      </c>
      <c r="E335" s="2" t="str">
        <f>IF((ISNUMBER(T$20)),T$10,"--")</f>
        <v>--</v>
      </c>
    </row>
    <row r="336" spans="3:5" x14ac:dyDescent="0.2">
      <c r="C336" s="2" t="str">
        <f>IF((ISNUMBER(U$20)),U$20,"--")</f>
        <v>--</v>
      </c>
      <c r="D336" s="2" t="str">
        <f>IF((ISNUMBER(U$20)),$C$20,"--")</f>
        <v>--</v>
      </c>
      <c r="E336" s="2" t="str">
        <f>IF((ISNUMBER(U$20)),U$10,"--")</f>
        <v>--</v>
      </c>
    </row>
    <row r="337" spans="2:5" x14ac:dyDescent="0.2">
      <c r="C337" s="2" t="str">
        <f>IF((ISNUMBER(V$20)),V$20,"--")</f>
        <v>--</v>
      </c>
      <c r="D337" s="2" t="str">
        <f>IF((ISNUMBER(V$20)),$C$20,"--")</f>
        <v>--</v>
      </c>
      <c r="E337" s="2" t="str">
        <f>IF((ISNUMBER(V$20)),V$10,"--")</f>
        <v>--</v>
      </c>
    </row>
    <row r="338" spans="2:5" x14ac:dyDescent="0.2">
      <c r="C338" s="2" t="str">
        <f>IF((ISNUMBER(W$20)),W$20,"--")</f>
        <v>--</v>
      </c>
      <c r="D338" s="2" t="str">
        <f>IF((ISNUMBER(W$20)),$C$20,"--")</f>
        <v>--</v>
      </c>
      <c r="E338" s="2" t="str">
        <f>IF((ISNUMBER(W$20)),W$10,"--")</f>
        <v>--</v>
      </c>
    </row>
    <row r="339" spans="2:5" x14ac:dyDescent="0.2">
      <c r="C339" s="2" t="str">
        <f>IF((ISNUMBER(X$20)),X$20,"--")</f>
        <v>--</v>
      </c>
      <c r="D339" s="2" t="str">
        <f>IF((ISNUMBER(X$20)),$C$20,"--")</f>
        <v>--</v>
      </c>
      <c r="E339" s="2" t="str">
        <f>IF((ISNUMBER(X$20)),X$10,"--")</f>
        <v>--</v>
      </c>
    </row>
    <row r="340" spans="2:5" x14ac:dyDescent="0.2">
      <c r="C340" s="2" t="str">
        <f>IF((ISNUMBER(Y$20)),Y$20,"--")</f>
        <v>--</v>
      </c>
      <c r="D340" s="2" t="str">
        <f>IF((ISNUMBER(Y$20)),$C$20,"--")</f>
        <v>--</v>
      </c>
      <c r="E340" s="2" t="str">
        <f>IF((ISNUMBER(Y$20)),Y$10,"--")</f>
        <v>--</v>
      </c>
    </row>
    <row r="341" spans="2:5" x14ac:dyDescent="0.2">
      <c r="C341" s="2" t="str">
        <f>IF((ISNUMBER(Z$20)),Z$20,"--")</f>
        <v>--</v>
      </c>
      <c r="D341" s="2" t="str">
        <f>IF((ISNUMBER(Z$20)),$C$20,"--")</f>
        <v>--</v>
      </c>
      <c r="E341" s="2" t="str">
        <f>IF((ISNUMBER(Z$20)),Z$10,"--")</f>
        <v>--</v>
      </c>
    </row>
    <row r="342" spans="2:5" x14ac:dyDescent="0.2">
      <c r="C342" s="2" t="str">
        <f>IF((ISNUMBER(AA$20)),AA$20,"--")</f>
        <v>--</v>
      </c>
      <c r="D342" s="2" t="str">
        <f>IF((ISNUMBER(AA$20)),$C$20,"--")</f>
        <v>--</v>
      </c>
      <c r="E342" s="2" t="str">
        <f>IF((ISNUMBER(AA$20)),AA$10,"--")</f>
        <v>--</v>
      </c>
    </row>
    <row r="343" spans="2:5" x14ac:dyDescent="0.2">
      <c r="B343">
        <v>11</v>
      </c>
      <c r="C343" s="2" t="str">
        <f>IF((ISNUMBER(D$21)),D$21,"--")</f>
        <v>--</v>
      </c>
      <c r="D343" s="2" t="str">
        <f>IF((ISNUMBER(D$21)),$C$21,"--")</f>
        <v>--</v>
      </c>
      <c r="E343" s="2" t="str">
        <f>IF((ISNUMBER(D$21)),D$10,"--")</f>
        <v>--</v>
      </c>
    </row>
    <row r="344" spans="2:5" x14ac:dyDescent="0.2">
      <c r="C344" s="2" t="str">
        <f>IF((ISNUMBER(E$21)),E$21,"--")</f>
        <v>--</v>
      </c>
      <c r="D344" s="2" t="str">
        <f>IF((ISNUMBER(E$21)),$C$21,"--")</f>
        <v>--</v>
      </c>
      <c r="E344" s="2" t="str">
        <f>IF((ISNUMBER(E$21)),E$10,"--")</f>
        <v>--</v>
      </c>
    </row>
    <row r="345" spans="2:5" x14ac:dyDescent="0.2">
      <c r="C345" s="2" t="str">
        <f>IF((ISNUMBER(F$21)),F$21,"--")</f>
        <v>--</v>
      </c>
      <c r="D345" s="2" t="str">
        <f>IF((ISNUMBER(F$21)),$C$21,"--")</f>
        <v>--</v>
      </c>
      <c r="E345" s="2" t="str">
        <f>IF((ISNUMBER(F$21)),F$10,"--")</f>
        <v>--</v>
      </c>
    </row>
    <row r="346" spans="2:5" x14ac:dyDescent="0.2">
      <c r="C346" s="2" t="str">
        <f>IF((ISNUMBER(G$21)),G$21,"--")</f>
        <v>--</v>
      </c>
      <c r="D346" s="2" t="str">
        <f>IF((ISNUMBER(G$21)),$C$21,"--")</f>
        <v>--</v>
      </c>
      <c r="E346" s="2" t="str">
        <f>IF((ISNUMBER(G$21)),G$10,"--")</f>
        <v>--</v>
      </c>
    </row>
    <row r="347" spans="2:5" x14ac:dyDescent="0.2">
      <c r="C347" s="2" t="str">
        <f>IF((ISNUMBER(H$21)),H$21,"--")</f>
        <v>--</v>
      </c>
      <c r="D347" s="2" t="str">
        <f>IF((ISNUMBER(H$21)),$C$21,"--")</f>
        <v>--</v>
      </c>
      <c r="E347" s="2" t="str">
        <f>IF((ISNUMBER(H$21)),H$10,"--")</f>
        <v>--</v>
      </c>
    </row>
    <row r="348" spans="2:5" x14ac:dyDescent="0.2">
      <c r="C348" s="2" t="str">
        <f>IF((ISNUMBER(I$21)),I$21,"--")</f>
        <v>--</v>
      </c>
      <c r="D348" s="2" t="str">
        <f>IF((ISNUMBER(I$21)),$C$21,"--")</f>
        <v>--</v>
      </c>
      <c r="E348" s="2" t="str">
        <f>IF((ISNUMBER(I$21)),I$10,"--")</f>
        <v>--</v>
      </c>
    </row>
    <row r="349" spans="2:5" x14ac:dyDescent="0.2">
      <c r="C349" s="2" t="str">
        <f>IF((ISNUMBER(J$21)),J$21,"--")</f>
        <v>--</v>
      </c>
      <c r="D349" s="2" t="str">
        <f>IF((ISNUMBER(J$21)),$C$21,"--")</f>
        <v>--</v>
      </c>
      <c r="E349" s="2" t="str">
        <f>IF((ISNUMBER(J$21)),J$10,"--")</f>
        <v>--</v>
      </c>
    </row>
    <row r="350" spans="2:5" x14ac:dyDescent="0.2">
      <c r="C350" s="2" t="str">
        <f>IF((ISNUMBER(K$21)),K$21,"--")</f>
        <v>--</v>
      </c>
      <c r="D350" s="2" t="str">
        <f>IF((ISNUMBER(K$21)),$C$21,"--")</f>
        <v>--</v>
      </c>
      <c r="E350" s="2" t="str">
        <f>IF((ISNUMBER(K$21)),K$10,"--")</f>
        <v>--</v>
      </c>
    </row>
    <row r="351" spans="2:5" x14ac:dyDescent="0.2">
      <c r="C351" s="2" t="str">
        <f>IF((ISNUMBER(L$21)),L$21,"--")</f>
        <v>--</v>
      </c>
      <c r="D351" s="2" t="str">
        <f>IF((ISNUMBER(L$21)),$C$21,"--")</f>
        <v>--</v>
      </c>
      <c r="E351" s="2" t="str">
        <f>IF((ISNUMBER(L$21)),L$10,"--")</f>
        <v>--</v>
      </c>
    </row>
    <row r="352" spans="2:5" x14ac:dyDescent="0.2">
      <c r="C352" s="2" t="str">
        <f>IF((ISNUMBER(M$21)),M$21,"--")</f>
        <v>--</v>
      </c>
      <c r="D352" s="2" t="str">
        <f>IF((ISNUMBER(M$21)),$C$21,"--")</f>
        <v>--</v>
      </c>
      <c r="E352" s="2" t="str">
        <f>IF((ISNUMBER(M$21)),M$10,"--")</f>
        <v>--</v>
      </c>
    </row>
    <row r="353" spans="2:5" x14ac:dyDescent="0.2">
      <c r="C353" s="2" t="str">
        <f>IF((ISNUMBER(N$21)),N$21,"--")</f>
        <v>--</v>
      </c>
      <c r="D353" s="2" t="str">
        <f>IF((ISNUMBER(N$21)),$C$21,"--")</f>
        <v>--</v>
      </c>
      <c r="E353" s="2" t="str">
        <f>IF((ISNUMBER(N$21)),N$10,"--")</f>
        <v>--</v>
      </c>
    </row>
    <row r="354" spans="2:5" x14ac:dyDescent="0.2">
      <c r="C354" s="2">
        <f>IF((ISNUMBER(O$21)),O$21,"--")</f>
        <v>44</v>
      </c>
      <c r="D354" s="2" t="str">
        <f>IF((ISNUMBER(O$21)),$C$21,"--")</f>
        <v>3rd C</v>
      </c>
      <c r="E354" s="2" t="str">
        <f>IF((ISNUMBER(O$21)),O$10,"--")</f>
        <v>4th C</v>
      </c>
    </row>
    <row r="355" spans="2:5" x14ac:dyDescent="0.2">
      <c r="C355" s="2" t="str">
        <f>IF((ISNUMBER(P$21)),P$21,"--")</f>
        <v>--</v>
      </c>
      <c r="D355" s="2" t="str">
        <f>IF((ISNUMBER(P$21)),$C$21,"--")</f>
        <v>--</v>
      </c>
      <c r="E355" s="2" t="str">
        <f>IF((ISNUMBER(P$21)),P$10,"--")</f>
        <v>--</v>
      </c>
    </row>
    <row r="356" spans="2:5" x14ac:dyDescent="0.2">
      <c r="C356" s="2" t="str">
        <f>IF((ISNUMBER(Q$21)),Q$21,"--")</f>
        <v>--</v>
      </c>
      <c r="D356" s="2" t="str">
        <f>IF((ISNUMBER(Q$21)),$C$21,"--")</f>
        <v>--</v>
      </c>
      <c r="E356" s="2" t="str">
        <f>IF((ISNUMBER(Q$21)),Q$10,"--")</f>
        <v>--</v>
      </c>
    </row>
    <row r="357" spans="2:5" x14ac:dyDescent="0.2">
      <c r="C357" s="2" t="str">
        <f>IF((ISNUMBER(R$21)),R$21,"--")</f>
        <v>--</v>
      </c>
      <c r="D357" s="2" t="str">
        <f>IF((ISNUMBER(R$21)),$C$21,"--")</f>
        <v>--</v>
      </c>
      <c r="E357" s="2" t="str">
        <f>IF((ISNUMBER(R$21)),R$10,"--")</f>
        <v>--</v>
      </c>
    </row>
    <row r="358" spans="2:5" x14ac:dyDescent="0.2">
      <c r="C358" s="2" t="str">
        <f>IF((ISNUMBER(S$21)),S$21,"--")</f>
        <v>--</v>
      </c>
      <c r="D358" s="2" t="str">
        <f>IF((ISNUMBER(S$21)),$C$21,"--")</f>
        <v>--</v>
      </c>
      <c r="E358" s="2" t="str">
        <f>IF((ISNUMBER(S$21)),S$10,"--")</f>
        <v>--</v>
      </c>
    </row>
    <row r="359" spans="2:5" x14ac:dyDescent="0.2">
      <c r="C359" s="2" t="str">
        <f>IF((ISNUMBER(T$21)),T$21,"--")</f>
        <v>--</v>
      </c>
      <c r="D359" s="2" t="str">
        <f>IF((ISNUMBER(T$21)),$C$21,"--")</f>
        <v>--</v>
      </c>
      <c r="E359" s="2" t="str">
        <f>IF((ISNUMBER(T$21)),T$10,"--")</f>
        <v>--</v>
      </c>
    </row>
    <row r="360" spans="2:5" x14ac:dyDescent="0.2">
      <c r="C360" s="2" t="str">
        <f>IF((ISNUMBER(U$21)),U$21,"--")</f>
        <v>--</v>
      </c>
      <c r="D360" s="2" t="str">
        <f>IF((ISNUMBER(U$21)),$C$21,"--")</f>
        <v>--</v>
      </c>
      <c r="E360" s="2" t="str">
        <f>IF((ISNUMBER(U$21)),U$10,"--")</f>
        <v>--</v>
      </c>
    </row>
    <row r="361" spans="2:5" x14ac:dyDescent="0.2">
      <c r="C361" s="2" t="str">
        <f>IF((ISNUMBER(V$21)),V$21,"--")</f>
        <v>--</v>
      </c>
      <c r="D361" s="2" t="str">
        <f>IF((ISNUMBER(V$21)),$C$21,"--")</f>
        <v>--</v>
      </c>
      <c r="E361" s="2" t="str">
        <f>IF((ISNUMBER(V$21)),V$10,"--")</f>
        <v>--</v>
      </c>
    </row>
    <row r="362" spans="2:5" x14ac:dyDescent="0.2">
      <c r="C362" s="2" t="str">
        <f>IF((ISNUMBER(W$21)),W$21,"--")</f>
        <v>--</v>
      </c>
      <c r="D362" s="2" t="str">
        <f>IF((ISNUMBER(W$21)),$C$21,"--")</f>
        <v>--</v>
      </c>
      <c r="E362" s="2" t="str">
        <f>IF((ISNUMBER(W$21)),W$10,"--")</f>
        <v>--</v>
      </c>
    </row>
    <row r="363" spans="2:5" x14ac:dyDescent="0.2">
      <c r="C363" s="2" t="str">
        <f>IF((ISNUMBER(X$21)),X$21,"--")</f>
        <v>--</v>
      </c>
      <c r="D363" s="2" t="str">
        <f>IF((ISNUMBER(X$21)),$C$21,"--")</f>
        <v>--</v>
      </c>
      <c r="E363" s="2" t="str">
        <f>IF((ISNUMBER(X$21)),X$10,"--")</f>
        <v>--</v>
      </c>
    </row>
    <row r="364" spans="2:5" x14ac:dyDescent="0.2">
      <c r="C364" s="2" t="str">
        <f>IF((ISNUMBER(Y$21)),Y$21,"--")</f>
        <v>--</v>
      </c>
      <c r="D364" s="2" t="str">
        <f>IF((ISNUMBER(Y$21)),$C$21,"--")</f>
        <v>--</v>
      </c>
      <c r="E364" s="2" t="str">
        <f>IF((ISNUMBER(Y$21)),Y$10,"--")</f>
        <v>--</v>
      </c>
    </row>
    <row r="365" spans="2:5" x14ac:dyDescent="0.2">
      <c r="C365" s="2" t="str">
        <f>IF((ISNUMBER(Z$21)),Z$21,"--")</f>
        <v>--</v>
      </c>
      <c r="D365" s="2" t="str">
        <f>IF((ISNUMBER(Z$21)),$C$21,"--")</f>
        <v>--</v>
      </c>
      <c r="E365" s="2" t="str">
        <f>IF((ISNUMBER(Z$21)),Z$10,"--")</f>
        <v>--</v>
      </c>
    </row>
    <row r="366" spans="2:5" x14ac:dyDescent="0.2">
      <c r="C366" s="2" t="str">
        <f>IF((ISNUMBER(AA$21)),AA$21,"--")</f>
        <v>--</v>
      </c>
      <c r="D366" s="2" t="str">
        <f>IF((ISNUMBER(AA$21)),$C$21,"--")</f>
        <v>--</v>
      </c>
      <c r="E366" s="2" t="str">
        <f>IF((ISNUMBER(AA$21)),AA$10,"--")</f>
        <v>--</v>
      </c>
    </row>
    <row r="367" spans="2:5" x14ac:dyDescent="0.2">
      <c r="B367">
        <v>12</v>
      </c>
      <c r="C367" s="2" t="str">
        <f>IF((ISNUMBER(D$22)),D$22,"--")</f>
        <v>--</v>
      </c>
      <c r="D367" s="2" t="str">
        <f>IF((ISNUMBER(D$22)),$C$22,"--")</f>
        <v>--</v>
      </c>
      <c r="E367" s="2" t="str">
        <f>IF((ISNUMBER(D$22)),D$10,"--")</f>
        <v>--</v>
      </c>
    </row>
    <row r="368" spans="2:5" x14ac:dyDescent="0.2">
      <c r="C368" s="2" t="str">
        <f>IF((ISNUMBER(E$22)),E$22,"--")</f>
        <v>--</v>
      </c>
      <c r="D368" s="2" t="str">
        <f>IF((ISNUMBER(E$22)),$C$22,"--")</f>
        <v>--</v>
      </c>
      <c r="E368" s="2" t="str">
        <f>IF((ISNUMBER(E$22)),E$10,"--")</f>
        <v>--</v>
      </c>
    </row>
    <row r="369" spans="3:5" x14ac:dyDescent="0.2">
      <c r="C369" s="2" t="str">
        <f>IF((ISNUMBER(F$22)),F$22,"--")</f>
        <v>--</v>
      </c>
      <c r="D369" s="2" t="str">
        <f>IF((ISNUMBER(F$22)),$C$22,"--")</f>
        <v>--</v>
      </c>
      <c r="E369" s="2" t="str">
        <f>IF((ISNUMBER(F$22)),F$10,"--")</f>
        <v>--</v>
      </c>
    </row>
    <row r="370" spans="3:5" x14ac:dyDescent="0.2">
      <c r="C370" s="2" t="str">
        <f>IF((ISNUMBER(G$22)),G$22,"--")</f>
        <v>--</v>
      </c>
      <c r="D370" s="2" t="str">
        <f>IF((ISNUMBER(G$22)),$C$22,"--")</f>
        <v>--</v>
      </c>
      <c r="E370" s="2" t="str">
        <f>IF((ISNUMBER(G$22)),G$10,"--")</f>
        <v>--</v>
      </c>
    </row>
    <row r="371" spans="3:5" x14ac:dyDescent="0.2">
      <c r="C371" s="2" t="str">
        <f>IF((ISNUMBER(H$22)),H$22,"--")</f>
        <v>--</v>
      </c>
      <c r="D371" s="2" t="str">
        <f>IF((ISNUMBER(H$22)),$C$22,"--")</f>
        <v>--</v>
      </c>
      <c r="E371" s="2" t="str">
        <f>IF((ISNUMBER(H$22)),H$10,"--")</f>
        <v>--</v>
      </c>
    </row>
    <row r="372" spans="3:5" x14ac:dyDescent="0.2">
      <c r="C372" s="2" t="str">
        <f>IF((ISNUMBER(I$22)),I$22,"--")</f>
        <v>--</v>
      </c>
      <c r="D372" s="2" t="str">
        <f>IF((ISNUMBER(I$22)),$C$22,"--")</f>
        <v>--</v>
      </c>
      <c r="E372" s="2" t="str">
        <f>IF((ISNUMBER(I$22)),I$10,"--")</f>
        <v>--</v>
      </c>
    </row>
    <row r="373" spans="3:5" x14ac:dyDescent="0.2">
      <c r="C373" s="2" t="str">
        <f>IF((ISNUMBER(J$22)),J$22,"--")</f>
        <v>--</v>
      </c>
      <c r="D373" s="2" t="str">
        <f>IF((ISNUMBER(J$22)),$C$22,"--")</f>
        <v>--</v>
      </c>
      <c r="E373" s="2" t="str">
        <f>IF((ISNUMBER(J$22)),J$10,"--")</f>
        <v>--</v>
      </c>
    </row>
    <row r="374" spans="3:5" x14ac:dyDescent="0.2">
      <c r="C374" s="2" t="str">
        <f>IF((ISNUMBER(K$22)),K$22,"--")</f>
        <v>--</v>
      </c>
      <c r="D374" s="2" t="str">
        <f>IF((ISNUMBER(K$22)),$C$22,"--")</f>
        <v>--</v>
      </c>
      <c r="E374" s="2" t="str">
        <f>IF((ISNUMBER(K$22)),K$10,"--")</f>
        <v>--</v>
      </c>
    </row>
    <row r="375" spans="3:5" x14ac:dyDescent="0.2">
      <c r="C375" s="2" t="str">
        <f>IF((ISNUMBER(L$22)),L$22,"--")</f>
        <v>--</v>
      </c>
      <c r="D375" s="2" t="str">
        <f>IF((ISNUMBER(L$22)),$C$22,"--")</f>
        <v>--</v>
      </c>
      <c r="E375" s="2" t="str">
        <f>IF((ISNUMBER(L$22)),L$10,"--")</f>
        <v>--</v>
      </c>
    </row>
    <row r="376" spans="3:5" x14ac:dyDescent="0.2">
      <c r="C376" s="2" t="str">
        <f>IF((ISNUMBER(M$22)),M$22,"--")</f>
        <v>--</v>
      </c>
      <c r="D376" s="2" t="str">
        <f>IF((ISNUMBER(M$22)),$C$22,"--")</f>
        <v>--</v>
      </c>
      <c r="E376" s="2" t="str">
        <f>IF((ISNUMBER(M$22)),M$10,"--")</f>
        <v>--</v>
      </c>
    </row>
    <row r="377" spans="3:5" x14ac:dyDescent="0.2">
      <c r="C377" s="2" t="str">
        <f>IF((ISNUMBER(N$22)),N$22,"--")</f>
        <v>--</v>
      </c>
      <c r="D377" s="2" t="str">
        <f>IF((ISNUMBER(N$22)),$C$22,"--")</f>
        <v>--</v>
      </c>
      <c r="E377" s="2" t="str">
        <f>IF((ISNUMBER(N$22)),N$10,"--")</f>
        <v>--</v>
      </c>
    </row>
    <row r="378" spans="3:5" x14ac:dyDescent="0.2">
      <c r="C378" s="2" t="str">
        <f>IF((ISNUMBER(O$22)),O$22,"--")</f>
        <v>--</v>
      </c>
      <c r="D378" s="2" t="str">
        <f>IF((ISNUMBER(O$22)),$C$22,"--")</f>
        <v>--</v>
      </c>
      <c r="E378" s="2" t="str">
        <f>IF((ISNUMBER(O$22)),O$10,"--")</f>
        <v>--</v>
      </c>
    </row>
    <row r="379" spans="3:5" x14ac:dyDescent="0.2">
      <c r="C379" s="2" t="str">
        <f>IF((ISNUMBER(P$22)),P$22,"--")</f>
        <v>--</v>
      </c>
      <c r="D379" s="2" t="str">
        <f>IF((ISNUMBER(P$22)),$C$22,"--")</f>
        <v>--</v>
      </c>
      <c r="E379" s="2" t="str">
        <f>IF((ISNUMBER(P$22)),P$10,"--")</f>
        <v>--</v>
      </c>
    </row>
    <row r="380" spans="3:5" x14ac:dyDescent="0.2">
      <c r="C380" s="2" t="str">
        <f>IF((ISNUMBER(Q$22)),Q$22,"--")</f>
        <v>--</v>
      </c>
      <c r="D380" s="2" t="str">
        <f>IF((ISNUMBER(Q$22)),$C$22,"--")</f>
        <v>--</v>
      </c>
      <c r="E380" s="2" t="str">
        <f>IF((ISNUMBER(Q$22)),Q$10,"--")</f>
        <v>--</v>
      </c>
    </row>
    <row r="381" spans="3:5" x14ac:dyDescent="0.2">
      <c r="C381" s="2" t="str">
        <f>IF((ISNUMBER(R$22)),R$22,"--")</f>
        <v>--</v>
      </c>
      <c r="D381" s="2" t="str">
        <f>IF((ISNUMBER(R$22)),$C$22,"--")</f>
        <v>--</v>
      </c>
      <c r="E381" s="2" t="str">
        <f>IF((ISNUMBER(R$22)),R$10,"--")</f>
        <v>--</v>
      </c>
    </row>
    <row r="382" spans="3:5" x14ac:dyDescent="0.2">
      <c r="C382" s="2" t="str">
        <f>IF((ISNUMBER(S$22)),S$22,"--")</f>
        <v>--</v>
      </c>
      <c r="D382" s="2" t="str">
        <f>IF((ISNUMBER(S$22)),$C$22,"--")</f>
        <v>--</v>
      </c>
      <c r="E382" s="2" t="str">
        <f>IF((ISNUMBER(S$22)),S$10,"--")</f>
        <v>--</v>
      </c>
    </row>
    <row r="383" spans="3:5" x14ac:dyDescent="0.2">
      <c r="C383" s="2" t="str">
        <f>IF((ISNUMBER(T$22)),T$22,"--")</f>
        <v>--</v>
      </c>
      <c r="D383" s="2" t="str">
        <f>IF((ISNUMBER(T$22)),$C$22,"--")</f>
        <v>--</v>
      </c>
      <c r="E383" s="2" t="str">
        <f>IF((ISNUMBER(T$22)),T$10,"--")</f>
        <v>--</v>
      </c>
    </row>
    <row r="384" spans="3:5" x14ac:dyDescent="0.2">
      <c r="C384" s="2" t="str">
        <f>IF((ISNUMBER(U$22)),U$22,"--")</f>
        <v>--</v>
      </c>
      <c r="D384" s="2" t="str">
        <f>IF((ISNUMBER(U$22)),$C$22,"--")</f>
        <v>--</v>
      </c>
      <c r="E384" s="2" t="str">
        <f>IF((ISNUMBER(U$22)),U$10,"--")</f>
        <v>--</v>
      </c>
    </row>
    <row r="385" spans="2:5" x14ac:dyDescent="0.2">
      <c r="C385" s="2" t="str">
        <f>IF((ISNUMBER(V$22)),V$22,"--")</f>
        <v>--</v>
      </c>
      <c r="D385" s="2" t="str">
        <f>IF((ISNUMBER(V$22)),$C$22,"--")</f>
        <v>--</v>
      </c>
      <c r="E385" s="2" t="str">
        <f>IF((ISNUMBER(V$22)),V$10,"--")</f>
        <v>--</v>
      </c>
    </row>
    <row r="386" spans="2:5" x14ac:dyDescent="0.2">
      <c r="C386" s="2" t="str">
        <f>IF((ISNUMBER(W$22)),W$22,"--")</f>
        <v>--</v>
      </c>
      <c r="D386" s="2" t="str">
        <f>IF((ISNUMBER(W$22)),$C$22,"--")</f>
        <v>--</v>
      </c>
      <c r="E386" s="2" t="str">
        <f>IF((ISNUMBER(W$22)),W$10,"--")</f>
        <v>--</v>
      </c>
    </row>
    <row r="387" spans="2:5" x14ac:dyDescent="0.2">
      <c r="C387" s="2" t="str">
        <f>IF((ISNUMBER(X$22)),X$22,"--")</f>
        <v>--</v>
      </c>
      <c r="D387" s="2" t="str">
        <f>IF((ISNUMBER(X$22)),$C$22,"--")</f>
        <v>--</v>
      </c>
      <c r="E387" s="2" t="str">
        <f>IF((ISNUMBER(X$22)),X$10,"--")</f>
        <v>--</v>
      </c>
    </row>
    <row r="388" spans="2:5" x14ac:dyDescent="0.2">
      <c r="C388" s="2" t="str">
        <f>IF((ISNUMBER(Y$22)),Y$22,"--")</f>
        <v>--</v>
      </c>
      <c r="D388" s="2" t="str">
        <f>IF((ISNUMBER(Y$22)),$C$22,"--")</f>
        <v>--</v>
      </c>
      <c r="E388" s="2" t="str">
        <f>IF((ISNUMBER(Y$22)),Y$10,"--")</f>
        <v>--</v>
      </c>
    </row>
    <row r="389" spans="2:5" x14ac:dyDescent="0.2">
      <c r="C389" s="2" t="str">
        <f>IF((ISNUMBER(Z$22)),Z$22,"--")</f>
        <v>--</v>
      </c>
      <c r="D389" s="2" t="str">
        <f>IF((ISNUMBER(Z$22)),$C$22,"--")</f>
        <v>--</v>
      </c>
      <c r="E389" s="2" t="str">
        <f>IF((ISNUMBER(Z$22)),Z$10,"--")</f>
        <v>--</v>
      </c>
    </row>
    <row r="390" spans="2:5" x14ac:dyDescent="0.2">
      <c r="C390" s="2" t="str">
        <f>IF((ISNUMBER(AA$22)),AA$22,"--")</f>
        <v>--</v>
      </c>
      <c r="D390" s="2" t="str">
        <f>IF((ISNUMBER(AA$22)),$C$22,"--")</f>
        <v>--</v>
      </c>
      <c r="E390" s="2" t="str">
        <f>IF((ISNUMBER(AA$22)),AA$10,"--")</f>
        <v>--</v>
      </c>
    </row>
    <row r="391" spans="2:5" x14ac:dyDescent="0.2">
      <c r="B391">
        <v>13</v>
      </c>
      <c r="C391" s="2" t="str">
        <f>IF((ISNUMBER(D$23)),D$23,"--")</f>
        <v>--</v>
      </c>
      <c r="D391" s="2" t="str">
        <f>IF((ISNUMBER(D$23)),$C$23,"--")</f>
        <v>--</v>
      </c>
      <c r="E391" s="2" t="str">
        <f>IF((ISNUMBER(D$23)),D$10,"--")</f>
        <v>--</v>
      </c>
    </row>
    <row r="392" spans="2:5" x14ac:dyDescent="0.2">
      <c r="C392" s="2" t="str">
        <f>IF((ISNUMBER(E$23)),E$23,"--")</f>
        <v>--</v>
      </c>
      <c r="D392" s="2" t="str">
        <f>IF((ISNUMBER(E$23)),$C$23,"--")</f>
        <v>--</v>
      </c>
      <c r="E392" s="2" t="str">
        <f>IF((ISNUMBER(E$23)),E$10,"--")</f>
        <v>--</v>
      </c>
    </row>
    <row r="393" spans="2:5" x14ac:dyDescent="0.2">
      <c r="C393" s="2" t="str">
        <f>IF((ISNUMBER(F$23)),F$23,"--")</f>
        <v>--</v>
      </c>
      <c r="D393" s="2" t="str">
        <f>IF((ISNUMBER(F$23)),$C$23,"--")</f>
        <v>--</v>
      </c>
      <c r="E393" s="2" t="str">
        <f>IF((ISNUMBER(F$23)),F$10,"--")</f>
        <v>--</v>
      </c>
    </row>
    <row r="394" spans="2:5" x14ac:dyDescent="0.2">
      <c r="C394" s="2" t="str">
        <f>IF((ISNUMBER(G$23)),G$23,"--")</f>
        <v>--</v>
      </c>
      <c r="D394" s="2" t="str">
        <f>IF((ISNUMBER(G$23)),$C$23,"--")</f>
        <v>--</v>
      </c>
      <c r="E394" s="2" t="str">
        <f>IF((ISNUMBER(G$23)),G$10,"--")</f>
        <v>--</v>
      </c>
    </row>
    <row r="395" spans="2:5" x14ac:dyDescent="0.2">
      <c r="C395" s="2" t="str">
        <f>IF((ISNUMBER(H$23)),H$23,"--")</f>
        <v>--</v>
      </c>
      <c r="D395" s="2" t="str">
        <f>IF((ISNUMBER(H$23)),$C$23,"--")</f>
        <v>--</v>
      </c>
      <c r="E395" s="2" t="str">
        <f>IF((ISNUMBER(H$23)),H$10,"--")</f>
        <v>--</v>
      </c>
    </row>
    <row r="396" spans="2:5" x14ac:dyDescent="0.2">
      <c r="C396" s="2" t="str">
        <f>IF((ISNUMBER(I$23)),I$23,"--")</f>
        <v>--</v>
      </c>
      <c r="D396" s="2" t="str">
        <f>IF((ISNUMBER(I$23)),$C$23,"--")</f>
        <v>--</v>
      </c>
      <c r="E396" s="2" t="str">
        <f>IF((ISNUMBER(I$23)),I$10,"--")</f>
        <v>--</v>
      </c>
    </row>
    <row r="397" spans="2:5" x14ac:dyDescent="0.2">
      <c r="C397" s="2" t="str">
        <f>IF((ISNUMBER(J$23)),J$23,"--")</f>
        <v>--</v>
      </c>
      <c r="D397" s="2" t="str">
        <f>IF((ISNUMBER(J$23)),$C$23,"--")</f>
        <v>--</v>
      </c>
      <c r="E397" s="2" t="str">
        <f>IF((ISNUMBER(J$23)),J$10,"--")</f>
        <v>--</v>
      </c>
    </row>
    <row r="398" spans="2:5" x14ac:dyDescent="0.2">
      <c r="C398" s="2" t="str">
        <f>IF((ISNUMBER(K$23)),K$23,"--")</f>
        <v>--</v>
      </c>
      <c r="D398" s="2" t="str">
        <f>IF((ISNUMBER(K$23)),$C$23,"--")</f>
        <v>--</v>
      </c>
      <c r="E398" s="2" t="str">
        <f>IF((ISNUMBER(K$23)),K$10,"--")</f>
        <v>--</v>
      </c>
    </row>
    <row r="399" spans="2:5" x14ac:dyDescent="0.2">
      <c r="C399" s="2" t="str">
        <f>IF((ISNUMBER(L$23)),L$23,"--")</f>
        <v>--</v>
      </c>
      <c r="D399" s="2" t="str">
        <f>IF((ISNUMBER(L$23)),$C$23,"--")</f>
        <v>--</v>
      </c>
      <c r="E399" s="2" t="str">
        <f>IF((ISNUMBER(L$23)),L$10,"--")</f>
        <v>--</v>
      </c>
    </row>
    <row r="400" spans="2:5" x14ac:dyDescent="0.2">
      <c r="C400" s="2" t="str">
        <f>IF((ISNUMBER(M$23)),M$23,"--")</f>
        <v>--</v>
      </c>
      <c r="D400" s="2" t="str">
        <f>IF((ISNUMBER(M$23)),$C$23,"--")</f>
        <v>--</v>
      </c>
      <c r="E400" s="2" t="str">
        <f>IF((ISNUMBER(M$23)),M$10,"--")</f>
        <v>--</v>
      </c>
    </row>
    <row r="401" spans="2:5" x14ac:dyDescent="0.2">
      <c r="C401" s="2" t="str">
        <f>IF((ISNUMBER(N$23)),N$23,"--")</f>
        <v>--</v>
      </c>
      <c r="D401" s="2" t="str">
        <f>IF((ISNUMBER(N$23)),$C$23,"--")</f>
        <v>--</v>
      </c>
      <c r="E401" s="2" t="str">
        <f>IF((ISNUMBER(N$23)),N$10,"--")</f>
        <v>--</v>
      </c>
    </row>
    <row r="402" spans="2:5" x14ac:dyDescent="0.2">
      <c r="C402" s="2" t="str">
        <f>IF((ISNUMBER(O$23)),O$23,"--")</f>
        <v>--</v>
      </c>
      <c r="D402" s="2" t="str">
        <f>IF((ISNUMBER(O$23)),$C$23,"--")</f>
        <v>--</v>
      </c>
      <c r="E402" s="2" t="str">
        <f>IF((ISNUMBER(O$23)),O$10,"--")</f>
        <v>--</v>
      </c>
    </row>
    <row r="403" spans="2:5" x14ac:dyDescent="0.2">
      <c r="C403" s="2" t="str">
        <f>IF((ISNUMBER(P$23)),P$23,"--")</f>
        <v>--</v>
      </c>
      <c r="D403" s="2" t="str">
        <f>IF((ISNUMBER(P$23)),$C$23,"--")</f>
        <v>--</v>
      </c>
      <c r="E403" s="2" t="str">
        <f>IF((ISNUMBER(P$23)),P$10,"--")</f>
        <v>--</v>
      </c>
    </row>
    <row r="404" spans="2:5" x14ac:dyDescent="0.2">
      <c r="C404" s="2">
        <f>IF((ISNUMBER(Q$23)),Q$23,"--")</f>
        <v>3</v>
      </c>
      <c r="D404" s="2" t="str">
        <f>IF((ISNUMBER(Q$23)),$C$23,"--")</f>
        <v>5th A</v>
      </c>
      <c r="E404" s="2" t="str">
        <f>IF((ISNUMBER(Q$23)),Q$10,"--")</f>
        <v>6th A</v>
      </c>
    </row>
    <row r="405" spans="2:5" x14ac:dyDescent="0.2">
      <c r="C405" s="2">
        <f>IF((ISNUMBER(R$23)),R$23,"--")</f>
        <v>6</v>
      </c>
      <c r="D405" s="2" t="str">
        <f>IF((ISNUMBER(R$23)),$C$23,"--")</f>
        <v>5th A</v>
      </c>
      <c r="E405" s="2" t="str">
        <f>IF((ISNUMBER(R$23)),R$10,"--")</f>
        <v>5th B</v>
      </c>
    </row>
    <row r="406" spans="2:5" x14ac:dyDescent="0.2">
      <c r="C406" s="2">
        <f>IF((ISNUMBER(S$23)),S$23,"--")</f>
        <v>9</v>
      </c>
      <c r="D406" s="2" t="str">
        <f>IF((ISNUMBER(S$23)),$C$23,"--")</f>
        <v>5th A</v>
      </c>
      <c r="E406" s="2" t="str">
        <f>IF((ISNUMBER(S$23)),S$10,"--")</f>
        <v>6th B</v>
      </c>
    </row>
    <row r="407" spans="2:5" x14ac:dyDescent="0.2">
      <c r="C407" s="2">
        <f>IF((ISNUMBER(T$23)),T$23,"--")</f>
        <v>24</v>
      </c>
      <c r="D407" s="2" t="str">
        <f>IF((ISNUMBER(T$23)),$C$23,"--")</f>
        <v>5th A</v>
      </c>
      <c r="E407" s="2" t="str">
        <f>IF((ISNUMBER(T$23)),T$10,"--")</f>
        <v>5th C</v>
      </c>
    </row>
    <row r="408" spans="2:5" x14ac:dyDescent="0.2">
      <c r="C408" s="2">
        <f>IF((ISNUMBER(U$23)),U$23,"--")</f>
        <v>27</v>
      </c>
      <c r="D408" s="2" t="str">
        <f>IF((ISNUMBER(U$23)),$C$23,"--")</f>
        <v>5th A</v>
      </c>
      <c r="E408" s="2" t="str">
        <f>IF((ISNUMBER(U$23)),U$10,"--")</f>
        <v>6th C</v>
      </c>
    </row>
    <row r="409" spans="2:5" x14ac:dyDescent="0.2">
      <c r="C409" s="2" t="str">
        <f>IF((ISNUMBER(V$23)),V$23,"--")</f>
        <v>--</v>
      </c>
      <c r="D409" s="2" t="str">
        <f>IF((ISNUMBER(V$23)),$C$23,"--")</f>
        <v>--</v>
      </c>
      <c r="E409" s="2" t="str">
        <f>IF((ISNUMBER(V$23)),V$10,"--")</f>
        <v>--</v>
      </c>
    </row>
    <row r="410" spans="2:5" x14ac:dyDescent="0.2">
      <c r="C410" s="2" t="str">
        <f>IF((ISNUMBER(W$23)),W$23,"--")</f>
        <v>--</v>
      </c>
      <c r="D410" s="2" t="str">
        <f>IF((ISNUMBER(W$23)),$C$23,"--")</f>
        <v>--</v>
      </c>
      <c r="E410" s="2" t="str">
        <f>IF((ISNUMBER(W$23)),W$10,"--")</f>
        <v>--</v>
      </c>
    </row>
    <row r="411" spans="2:5" x14ac:dyDescent="0.2">
      <c r="C411" s="2" t="str">
        <f>IF((ISNUMBER(X$23)),X$23,"--")</f>
        <v>--</v>
      </c>
      <c r="D411" s="2" t="str">
        <f>IF((ISNUMBER(X$23)),$C$23,"--")</f>
        <v>--</v>
      </c>
      <c r="E411" s="2" t="str">
        <f>IF((ISNUMBER(X$23)),X$10,"--")</f>
        <v>--</v>
      </c>
    </row>
    <row r="412" spans="2:5" x14ac:dyDescent="0.2">
      <c r="C412" s="2" t="str">
        <f>IF((ISNUMBER(Y$23)),Y$23,"--")</f>
        <v>--</v>
      </c>
      <c r="D412" s="2" t="str">
        <f>IF((ISNUMBER(Y$23)),$C$23,"--")</f>
        <v>--</v>
      </c>
      <c r="E412" s="2" t="str">
        <f>IF((ISNUMBER(Y$23)),Y$10,"--")</f>
        <v>--</v>
      </c>
    </row>
    <row r="413" spans="2:5" x14ac:dyDescent="0.2">
      <c r="C413" s="2" t="str">
        <f>IF((ISNUMBER(Z$23)),Z$23,"--")</f>
        <v>--</v>
      </c>
      <c r="D413" s="2" t="str">
        <f>IF((ISNUMBER(Z$23)),$C$23,"--")</f>
        <v>--</v>
      </c>
      <c r="E413" s="2" t="str">
        <f>IF((ISNUMBER(Z$23)),Z$10,"--")</f>
        <v>--</v>
      </c>
    </row>
    <row r="414" spans="2:5" x14ac:dyDescent="0.2">
      <c r="C414" s="2" t="str">
        <f>IF((ISNUMBER(AA$23)),AA$23,"--")</f>
        <v>--</v>
      </c>
      <c r="D414" s="2" t="str">
        <f>IF((ISNUMBER(AA$23)),$C$23,"--")</f>
        <v>--</v>
      </c>
      <c r="E414" s="2" t="str">
        <f>IF((ISNUMBER(AA$23)),AA$10,"--")</f>
        <v>--</v>
      </c>
    </row>
    <row r="415" spans="2:5" x14ac:dyDescent="0.2">
      <c r="B415">
        <v>14</v>
      </c>
      <c r="C415" s="2" t="str">
        <f>IF((ISNUMBER(D$24)),D$24,"--")</f>
        <v>--</v>
      </c>
      <c r="D415" s="2" t="str">
        <f>IF((ISNUMBER(D$24)),$C$24,"--")</f>
        <v>--</v>
      </c>
      <c r="E415" s="2" t="str">
        <f>IF((ISNUMBER(D$24)),D$10,"--")</f>
        <v>--</v>
      </c>
    </row>
    <row r="416" spans="2:5" x14ac:dyDescent="0.2">
      <c r="C416" s="2" t="str">
        <f>IF((ISNUMBER(E$24)),E$24,"--")</f>
        <v>--</v>
      </c>
      <c r="D416" s="2" t="str">
        <f>IF((ISNUMBER(E$24)),$C$24,"--")</f>
        <v>--</v>
      </c>
      <c r="E416" s="2" t="str">
        <f>IF((ISNUMBER(E$24)),E$10,"--")</f>
        <v>--</v>
      </c>
    </row>
    <row r="417" spans="3:5" x14ac:dyDescent="0.2">
      <c r="C417" s="2" t="str">
        <f>IF((ISNUMBER(F$24)),F$24,"--")</f>
        <v>--</v>
      </c>
      <c r="D417" s="2" t="str">
        <f>IF((ISNUMBER(F$24)),$C$24,"--")</f>
        <v>--</v>
      </c>
      <c r="E417" s="2" t="str">
        <f>IF((ISNUMBER(F$24)),F$10,"--")</f>
        <v>--</v>
      </c>
    </row>
    <row r="418" spans="3:5" x14ac:dyDescent="0.2">
      <c r="C418" s="2" t="str">
        <f>IF((ISNUMBER(G$24)),G$24,"--")</f>
        <v>--</v>
      </c>
      <c r="D418" s="2" t="str">
        <f>IF((ISNUMBER(G$24)),$C$24,"--")</f>
        <v>--</v>
      </c>
      <c r="E418" s="2" t="str">
        <f>IF((ISNUMBER(G$24)),G$10,"--")</f>
        <v>--</v>
      </c>
    </row>
    <row r="419" spans="3:5" x14ac:dyDescent="0.2">
      <c r="C419" s="2" t="str">
        <f>IF((ISNUMBER(H$24)),H$24,"--")</f>
        <v>--</v>
      </c>
      <c r="D419" s="2" t="str">
        <f>IF((ISNUMBER(H$24)),$C$24,"--")</f>
        <v>--</v>
      </c>
      <c r="E419" s="2" t="str">
        <f>IF((ISNUMBER(H$24)),H$10,"--")</f>
        <v>--</v>
      </c>
    </row>
    <row r="420" spans="3:5" x14ac:dyDescent="0.2">
      <c r="C420" s="2" t="str">
        <f>IF((ISNUMBER(I$24)),I$24,"--")</f>
        <v>--</v>
      </c>
      <c r="D420" s="2" t="str">
        <f>IF((ISNUMBER(I$24)),$C$24,"--")</f>
        <v>--</v>
      </c>
      <c r="E420" s="2" t="str">
        <f>IF((ISNUMBER(I$24)),I$10,"--")</f>
        <v>--</v>
      </c>
    </row>
    <row r="421" spans="3:5" x14ac:dyDescent="0.2">
      <c r="C421" s="2" t="str">
        <f>IF((ISNUMBER(J$24)),J$24,"--")</f>
        <v>--</v>
      </c>
      <c r="D421" s="2" t="str">
        <f>IF((ISNUMBER(J$24)),$C$24,"--")</f>
        <v>--</v>
      </c>
      <c r="E421" s="2" t="str">
        <f>IF((ISNUMBER(J$24)),J$10,"--")</f>
        <v>--</v>
      </c>
    </row>
    <row r="422" spans="3:5" x14ac:dyDescent="0.2">
      <c r="C422" s="2" t="str">
        <f>IF((ISNUMBER(K$24)),K$24,"--")</f>
        <v>--</v>
      </c>
      <c r="D422" s="2" t="str">
        <f>IF((ISNUMBER(K$24)),$C$24,"--")</f>
        <v>--</v>
      </c>
      <c r="E422" s="2" t="str">
        <f>IF((ISNUMBER(K$24)),K$10,"--")</f>
        <v>--</v>
      </c>
    </row>
    <row r="423" spans="3:5" x14ac:dyDescent="0.2">
      <c r="C423" s="2" t="str">
        <f>IF((ISNUMBER(L$24)),L$24,"--")</f>
        <v>--</v>
      </c>
      <c r="D423" s="2" t="str">
        <f>IF((ISNUMBER(L$24)),$C$24,"--")</f>
        <v>--</v>
      </c>
      <c r="E423" s="2" t="str">
        <f>IF((ISNUMBER(L$24)),L$10,"--")</f>
        <v>--</v>
      </c>
    </row>
    <row r="424" spans="3:5" x14ac:dyDescent="0.2">
      <c r="C424" s="2" t="str">
        <f>IF((ISNUMBER(M$24)),M$24,"--")</f>
        <v>--</v>
      </c>
      <c r="D424" s="2" t="str">
        <f>IF((ISNUMBER(M$24)),$C$24,"--")</f>
        <v>--</v>
      </c>
      <c r="E424" s="2" t="str">
        <f>IF((ISNUMBER(M$24)),M$10,"--")</f>
        <v>--</v>
      </c>
    </row>
    <row r="425" spans="3:5" x14ac:dyDescent="0.2">
      <c r="C425" s="2" t="str">
        <f>IF((ISNUMBER(N$24)),N$24,"--")</f>
        <v>--</v>
      </c>
      <c r="D425" s="2" t="str">
        <f>IF((ISNUMBER(N$24)),$C$24,"--")</f>
        <v>--</v>
      </c>
      <c r="E425" s="2" t="str">
        <f>IF((ISNUMBER(N$24)),N$10,"--")</f>
        <v>--</v>
      </c>
    </row>
    <row r="426" spans="3:5" x14ac:dyDescent="0.2">
      <c r="C426" s="2" t="str">
        <f>IF((ISNUMBER(O$24)),O$24,"--")</f>
        <v>--</v>
      </c>
      <c r="D426" s="2" t="str">
        <f>IF((ISNUMBER(O$24)),$C$24,"--")</f>
        <v>--</v>
      </c>
      <c r="E426" s="2" t="str">
        <f>IF((ISNUMBER(O$24)),O$10,"--")</f>
        <v>--</v>
      </c>
    </row>
    <row r="427" spans="3:5" x14ac:dyDescent="0.2">
      <c r="C427" s="2" t="str">
        <f>IF((ISNUMBER(P$24)),P$24,"--")</f>
        <v>--</v>
      </c>
      <c r="D427" s="2" t="str">
        <f>IF((ISNUMBER(P$24)),$C$24,"--")</f>
        <v>--</v>
      </c>
      <c r="E427" s="2" t="str">
        <f>IF((ISNUMBER(P$24)),P$10,"--")</f>
        <v>--</v>
      </c>
    </row>
    <row r="428" spans="3:5" x14ac:dyDescent="0.2">
      <c r="C428" s="2" t="str">
        <f>IF((ISNUMBER(Q$24)),Q$24,"--")</f>
        <v>--</v>
      </c>
      <c r="D428" s="2" t="str">
        <f>IF((ISNUMBER(Q$24)),$C$24,"--")</f>
        <v>--</v>
      </c>
      <c r="E428" s="2" t="str">
        <f>IF((ISNUMBER(Q$24)),Q$10,"--")</f>
        <v>--</v>
      </c>
    </row>
    <row r="429" spans="3:5" x14ac:dyDescent="0.2">
      <c r="C429" s="2" t="str">
        <f>IF((ISNUMBER(R$24)),R$24,"--")</f>
        <v>--</v>
      </c>
      <c r="D429" s="2" t="str">
        <f>IF((ISNUMBER(R$24)),$C$24,"--")</f>
        <v>--</v>
      </c>
      <c r="E429" s="2" t="str">
        <f>IF((ISNUMBER(R$24)),R$10,"--")</f>
        <v>--</v>
      </c>
    </row>
    <row r="430" spans="3:5" x14ac:dyDescent="0.2">
      <c r="C430" s="2" t="str">
        <f>IF((ISNUMBER(S$24)),S$24,"--")</f>
        <v>--</v>
      </c>
      <c r="D430" s="2" t="str">
        <f>IF((ISNUMBER(S$24)),$C$24,"--")</f>
        <v>--</v>
      </c>
      <c r="E430" s="2" t="str">
        <f>IF((ISNUMBER(S$24)),S$10,"--")</f>
        <v>--</v>
      </c>
    </row>
    <row r="431" spans="3:5" x14ac:dyDescent="0.2">
      <c r="C431" s="2">
        <f>IF((ISNUMBER(T$24)),T$24,"--")</f>
        <v>33</v>
      </c>
      <c r="D431" s="2" t="str">
        <f>IF((ISNUMBER(T$24)),$C$24,"--")</f>
        <v>6th A</v>
      </c>
      <c r="E431" s="2" t="str">
        <f>IF((ISNUMBER(T$24)),T$10,"--")</f>
        <v>5th C</v>
      </c>
    </row>
    <row r="432" spans="3:5" x14ac:dyDescent="0.2">
      <c r="C432" s="2">
        <f>IF((ISNUMBER(U$24)),U$24,"--")</f>
        <v>30</v>
      </c>
      <c r="D432" s="2" t="str">
        <f>IF((ISNUMBER(U$24)),$C$24,"--")</f>
        <v>6th A</v>
      </c>
      <c r="E432" s="2" t="str">
        <f>IF((ISNUMBER(U$24)),U$10,"--")</f>
        <v>6th C</v>
      </c>
    </row>
    <row r="433" spans="2:5" x14ac:dyDescent="0.2">
      <c r="C433" s="2" t="str">
        <f>IF((ISNUMBER(V$24)),V$24,"--")</f>
        <v>--</v>
      </c>
      <c r="D433" s="2" t="str">
        <f>IF((ISNUMBER(V$24)),$C$24,"--")</f>
        <v>--</v>
      </c>
      <c r="E433" s="2" t="str">
        <f>IF((ISNUMBER(V$24)),V$10,"--")</f>
        <v>--</v>
      </c>
    </row>
    <row r="434" spans="2:5" x14ac:dyDescent="0.2">
      <c r="C434" s="2" t="str">
        <f>IF((ISNUMBER(W$24)),W$24,"--")</f>
        <v>--</v>
      </c>
      <c r="D434" s="2" t="str">
        <f>IF((ISNUMBER(W$24)),$C$24,"--")</f>
        <v>--</v>
      </c>
      <c r="E434" s="2" t="str">
        <f>IF((ISNUMBER(W$24)),W$10,"--")</f>
        <v>--</v>
      </c>
    </row>
    <row r="435" spans="2:5" x14ac:dyDescent="0.2">
      <c r="C435" s="2" t="str">
        <f>IF((ISNUMBER(X$24)),X$24,"--")</f>
        <v>--</v>
      </c>
      <c r="D435" s="2" t="str">
        <f>IF((ISNUMBER(X$24)),$C$24,"--")</f>
        <v>--</v>
      </c>
      <c r="E435" s="2" t="str">
        <f>IF((ISNUMBER(X$24)),X$10,"--")</f>
        <v>--</v>
      </c>
    </row>
    <row r="436" spans="2:5" x14ac:dyDescent="0.2">
      <c r="C436" s="2" t="str">
        <f>IF((ISNUMBER(Y$24)),Y$24,"--")</f>
        <v>--</v>
      </c>
      <c r="D436" s="2" t="str">
        <f>IF((ISNUMBER(Y$24)),$C$24,"--")</f>
        <v>--</v>
      </c>
      <c r="E436" s="2" t="str">
        <f>IF((ISNUMBER(Y$24)),Y$10,"--")</f>
        <v>--</v>
      </c>
    </row>
    <row r="437" spans="2:5" x14ac:dyDescent="0.2">
      <c r="C437" s="2" t="str">
        <f>IF((ISNUMBER(Z$24)),Z$24,"--")</f>
        <v>--</v>
      </c>
      <c r="D437" s="2" t="str">
        <f>IF((ISNUMBER(Z$24)),$C$24,"--")</f>
        <v>--</v>
      </c>
      <c r="E437" s="2" t="str">
        <f>IF((ISNUMBER(Z$24)),Z$10,"--")</f>
        <v>--</v>
      </c>
    </row>
    <row r="438" spans="2:5" x14ac:dyDescent="0.2">
      <c r="C438" s="2" t="str">
        <f>IF((ISNUMBER(AA$24)),AA$24,"--")</f>
        <v>--</v>
      </c>
      <c r="D438" s="2" t="str">
        <f>IF((ISNUMBER(AA$24)),$C$24,"--")</f>
        <v>--</v>
      </c>
      <c r="E438" s="2" t="str">
        <f>IF((ISNUMBER(AA$24)),AA$10,"--")</f>
        <v>--</v>
      </c>
    </row>
    <row r="439" spans="2:5" x14ac:dyDescent="0.2">
      <c r="B439">
        <v>15</v>
      </c>
      <c r="C439" s="2" t="str">
        <f>IF((ISNUMBER(D$25)),D$25,"--")</f>
        <v>--</v>
      </c>
      <c r="D439" s="2" t="str">
        <f>IF((ISNUMBER(D$25)),$C$25,"--")</f>
        <v>--</v>
      </c>
      <c r="E439" s="2" t="str">
        <f>IF((ISNUMBER(D$25)),D$10,"--")</f>
        <v>--</v>
      </c>
    </row>
    <row r="440" spans="2:5" x14ac:dyDescent="0.2">
      <c r="C440" s="2" t="str">
        <f>IF((ISNUMBER(E$25)),E$25,"--")</f>
        <v>--</v>
      </c>
      <c r="D440" s="2" t="str">
        <f>IF((ISNUMBER(E$25)),$C$25,"--")</f>
        <v>--</v>
      </c>
      <c r="E440" s="2" t="str">
        <f>IF((ISNUMBER(E$25)),E$10,"--")</f>
        <v>--</v>
      </c>
    </row>
    <row r="441" spans="2:5" x14ac:dyDescent="0.2">
      <c r="C441" s="2" t="str">
        <f>IF((ISNUMBER(F$25)),F$25,"--")</f>
        <v>--</v>
      </c>
      <c r="D441" s="2" t="str">
        <f>IF((ISNUMBER(F$25)),$C$25,"--")</f>
        <v>--</v>
      </c>
      <c r="E441" s="2" t="str">
        <f>IF((ISNUMBER(F$25)),F$10,"--")</f>
        <v>--</v>
      </c>
    </row>
    <row r="442" spans="2:5" x14ac:dyDescent="0.2">
      <c r="C442" s="2" t="str">
        <f>IF((ISNUMBER(G$25)),G$25,"--")</f>
        <v>--</v>
      </c>
      <c r="D442" s="2" t="str">
        <f>IF((ISNUMBER(G$25)),$C$25,"--")</f>
        <v>--</v>
      </c>
      <c r="E442" s="2" t="str">
        <f>IF((ISNUMBER(G$25)),G$10,"--")</f>
        <v>--</v>
      </c>
    </row>
    <row r="443" spans="2:5" x14ac:dyDescent="0.2">
      <c r="C443" s="2" t="str">
        <f>IF((ISNUMBER(H$25)),H$25,"--")</f>
        <v>--</v>
      </c>
      <c r="D443" s="2" t="str">
        <f>IF((ISNUMBER(H$25)),$C$25,"--")</f>
        <v>--</v>
      </c>
      <c r="E443" s="2" t="str">
        <f>IF((ISNUMBER(H$25)),H$10,"--")</f>
        <v>--</v>
      </c>
    </row>
    <row r="444" spans="2:5" x14ac:dyDescent="0.2">
      <c r="C444" s="2" t="str">
        <f>IF((ISNUMBER(I$25)),I$25,"--")</f>
        <v>--</v>
      </c>
      <c r="D444" s="2" t="str">
        <f>IF((ISNUMBER(I$25)),$C$25,"--")</f>
        <v>--</v>
      </c>
      <c r="E444" s="2" t="str">
        <f>IF((ISNUMBER(I$25)),I$10,"--")</f>
        <v>--</v>
      </c>
    </row>
    <row r="445" spans="2:5" x14ac:dyDescent="0.2">
      <c r="C445" s="2" t="str">
        <f>IF((ISNUMBER(J$25)),J$25,"--")</f>
        <v>--</v>
      </c>
      <c r="D445" s="2" t="str">
        <f>IF((ISNUMBER(J$25)),$C$25,"--")</f>
        <v>--</v>
      </c>
      <c r="E445" s="2" t="str">
        <f>IF((ISNUMBER(J$25)),J$10,"--")</f>
        <v>--</v>
      </c>
    </row>
    <row r="446" spans="2:5" x14ac:dyDescent="0.2">
      <c r="C446" s="2" t="str">
        <f>IF((ISNUMBER(K$25)),K$25,"--")</f>
        <v>--</v>
      </c>
      <c r="D446" s="2" t="str">
        <f>IF((ISNUMBER(K$25)),$C$25,"--")</f>
        <v>--</v>
      </c>
      <c r="E446" s="2" t="str">
        <f>IF((ISNUMBER(K$25)),K$10,"--")</f>
        <v>--</v>
      </c>
    </row>
    <row r="447" spans="2:5" x14ac:dyDescent="0.2">
      <c r="C447" s="2" t="str">
        <f>IF((ISNUMBER(L$25)),L$25,"--")</f>
        <v>--</v>
      </c>
      <c r="D447" s="2" t="str">
        <f>IF((ISNUMBER(L$25)),$C$25,"--")</f>
        <v>--</v>
      </c>
      <c r="E447" s="2" t="str">
        <f>IF((ISNUMBER(L$25)),L$10,"--")</f>
        <v>--</v>
      </c>
    </row>
    <row r="448" spans="2:5" x14ac:dyDescent="0.2">
      <c r="C448" s="2" t="str">
        <f>IF((ISNUMBER(M$25)),M$25,"--")</f>
        <v>--</v>
      </c>
      <c r="D448" s="2" t="str">
        <f>IF((ISNUMBER(M$25)),$C$25,"--")</f>
        <v>--</v>
      </c>
      <c r="E448" s="2" t="str">
        <f>IF((ISNUMBER(M$25)),M$10,"--")</f>
        <v>--</v>
      </c>
    </row>
    <row r="449" spans="2:5" x14ac:dyDescent="0.2">
      <c r="C449" s="2" t="str">
        <f>IF((ISNUMBER(N$25)),N$25,"--")</f>
        <v>--</v>
      </c>
      <c r="D449" s="2" t="str">
        <f>IF((ISNUMBER(N$25)),$C$25,"--")</f>
        <v>--</v>
      </c>
      <c r="E449" s="2" t="str">
        <f>IF((ISNUMBER(N$25)),N$10,"--")</f>
        <v>--</v>
      </c>
    </row>
    <row r="450" spans="2:5" x14ac:dyDescent="0.2">
      <c r="C450" s="2" t="str">
        <f>IF((ISNUMBER(O$25)),O$25,"--")</f>
        <v>--</v>
      </c>
      <c r="D450" s="2" t="str">
        <f>IF((ISNUMBER(O$25)),$C$25,"--")</f>
        <v>--</v>
      </c>
      <c r="E450" s="2" t="str">
        <f>IF((ISNUMBER(O$25)),O$10,"--")</f>
        <v>--</v>
      </c>
    </row>
    <row r="451" spans="2:5" x14ac:dyDescent="0.2">
      <c r="C451" s="2" t="str">
        <f>IF((ISNUMBER(P$25)),P$25,"--")</f>
        <v>--</v>
      </c>
      <c r="D451" s="2" t="str">
        <f>IF((ISNUMBER(P$25)),$C$25,"--")</f>
        <v>--</v>
      </c>
      <c r="E451" s="2" t="str">
        <f>IF((ISNUMBER(P$25)),P$10,"--")</f>
        <v>--</v>
      </c>
    </row>
    <row r="452" spans="2:5" x14ac:dyDescent="0.2">
      <c r="C452" s="2">
        <f>IF((ISNUMBER(Q$25)),Q$25,"--")</f>
        <v>15</v>
      </c>
      <c r="D452" s="2" t="str">
        <f>IF((ISNUMBER(Q$25)),$C$25,"--")</f>
        <v>5th B</v>
      </c>
      <c r="E452" s="2" t="str">
        <f>IF((ISNUMBER(Q$25)),Q$10,"--")</f>
        <v>6th A</v>
      </c>
    </row>
    <row r="453" spans="2:5" x14ac:dyDescent="0.2">
      <c r="C453" s="2" t="str">
        <f>IF((ISNUMBER(R$25)),R$25,"--")</f>
        <v>--</v>
      </c>
      <c r="D453" s="2" t="str">
        <f>IF((ISNUMBER(R$25)),$C$25,"--")</f>
        <v>--</v>
      </c>
      <c r="E453" s="2" t="str">
        <f>IF((ISNUMBER(R$25)),R$10,"--")</f>
        <v>--</v>
      </c>
    </row>
    <row r="454" spans="2:5" x14ac:dyDescent="0.2">
      <c r="C454" s="2">
        <f>IF((ISNUMBER(S$25)),S$25,"--")</f>
        <v>12</v>
      </c>
      <c r="D454" s="2" t="str">
        <f>IF((ISNUMBER(S$25)),$C$25,"--")</f>
        <v>5th B</v>
      </c>
      <c r="E454" s="2" t="str">
        <f>IF((ISNUMBER(S$25)),S$10,"--")</f>
        <v>6th B</v>
      </c>
    </row>
    <row r="455" spans="2:5" x14ac:dyDescent="0.2">
      <c r="C455" s="2">
        <f>IF((ISNUMBER(T$25)),T$25,"--")</f>
        <v>36</v>
      </c>
      <c r="D455" s="2" t="str">
        <f>IF((ISNUMBER(T$25)),$C$25,"--")</f>
        <v>5th B</v>
      </c>
      <c r="E455" s="2" t="str">
        <f>IF((ISNUMBER(T$25)),T$10,"--")</f>
        <v>5th C</v>
      </c>
    </row>
    <row r="456" spans="2:5" x14ac:dyDescent="0.2">
      <c r="C456" s="2">
        <f>IF((ISNUMBER(U$25)),U$25,"--")</f>
        <v>39</v>
      </c>
      <c r="D456" s="2" t="str">
        <f>IF((ISNUMBER(U$25)),$C$25,"--")</f>
        <v>5th B</v>
      </c>
      <c r="E456" s="2" t="str">
        <f>IF((ISNUMBER(U$25)),U$10,"--")</f>
        <v>6th C</v>
      </c>
    </row>
    <row r="457" spans="2:5" x14ac:dyDescent="0.2">
      <c r="C457" s="2" t="str">
        <f>IF((ISNUMBER(V$25)),V$25,"--")</f>
        <v>--</v>
      </c>
      <c r="D457" s="2" t="str">
        <f>IF((ISNUMBER(V$25)),$C$25,"--")</f>
        <v>--</v>
      </c>
      <c r="E457" s="2" t="str">
        <f>IF((ISNUMBER(V$25)),V$10,"--")</f>
        <v>--</v>
      </c>
    </row>
    <row r="458" spans="2:5" x14ac:dyDescent="0.2">
      <c r="C458" s="2" t="str">
        <f>IF((ISNUMBER(W$25)),W$25,"--")</f>
        <v>--</v>
      </c>
      <c r="D458" s="2" t="str">
        <f>IF((ISNUMBER(W$25)),$C$25,"--")</f>
        <v>--</v>
      </c>
      <c r="E458" s="2" t="str">
        <f>IF((ISNUMBER(W$25)),W$10,"--")</f>
        <v>--</v>
      </c>
    </row>
    <row r="459" spans="2:5" x14ac:dyDescent="0.2">
      <c r="C459" s="2" t="str">
        <f>IF((ISNUMBER(X$25)),X$25,"--")</f>
        <v>--</v>
      </c>
      <c r="D459" s="2" t="str">
        <f>IF((ISNUMBER(X$25)),$C$25,"--")</f>
        <v>--</v>
      </c>
      <c r="E459" s="2" t="str">
        <f>IF((ISNUMBER(X$25)),X$10,"--")</f>
        <v>--</v>
      </c>
    </row>
    <row r="460" spans="2:5" x14ac:dyDescent="0.2">
      <c r="C460" s="2" t="str">
        <f>IF((ISNUMBER(Y$25)),Y$25,"--")</f>
        <v>--</v>
      </c>
      <c r="D460" s="2" t="str">
        <f>IF((ISNUMBER(Y$25)),$C$25,"--")</f>
        <v>--</v>
      </c>
      <c r="E460" s="2" t="str">
        <f>IF((ISNUMBER(Y$25)),Y$10,"--")</f>
        <v>--</v>
      </c>
    </row>
    <row r="461" spans="2:5" x14ac:dyDescent="0.2">
      <c r="C461" s="2" t="str">
        <f>IF((ISNUMBER(Z$25)),Z$25,"--")</f>
        <v>--</v>
      </c>
      <c r="D461" s="2" t="str">
        <f>IF((ISNUMBER(Z$25)),$C$25,"--")</f>
        <v>--</v>
      </c>
      <c r="E461" s="2" t="str">
        <f>IF((ISNUMBER(Z$25)),Z$10,"--")</f>
        <v>--</v>
      </c>
    </row>
    <row r="462" spans="2:5" x14ac:dyDescent="0.2">
      <c r="C462" s="2" t="str">
        <f>IF((ISNUMBER(AA$25)),AA$25,"--")</f>
        <v>--</v>
      </c>
      <c r="D462" s="2" t="str">
        <f>IF((ISNUMBER(AA$25)),$C$25,"--")</f>
        <v>--</v>
      </c>
      <c r="E462" s="2" t="str">
        <f>IF((ISNUMBER(AA$25)),AA$10,"--")</f>
        <v>--</v>
      </c>
    </row>
    <row r="463" spans="2:5" x14ac:dyDescent="0.2">
      <c r="B463">
        <v>16</v>
      </c>
      <c r="C463" s="2" t="str">
        <f>IF((ISNUMBER(D$26)),D$26,"--")</f>
        <v>--</v>
      </c>
      <c r="D463" s="2" t="str">
        <f>IF((ISNUMBER(D$26)),$C$26,"--")</f>
        <v>--</v>
      </c>
      <c r="E463" s="2" t="str">
        <f>IF((ISNUMBER(D$26)),D$10,"--")</f>
        <v>--</v>
      </c>
    </row>
    <row r="464" spans="2:5" x14ac:dyDescent="0.2">
      <c r="C464" s="2" t="str">
        <f>IF((ISNUMBER(E$26)),E$26,"--")</f>
        <v>--</v>
      </c>
      <c r="D464" s="2" t="str">
        <f>IF((ISNUMBER(E$26)),$C$26,"--")</f>
        <v>--</v>
      </c>
      <c r="E464" s="2" t="str">
        <f>IF((ISNUMBER(E$26)),E$10,"--")</f>
        <v>--</v>
      </c>
    </row>
    <row r="465" spans="3:5" x14ac:dyDescent="0.2">
      <c r="C465" s="2" t="str">
        <f>IF((ISNUMBER(F$26)),F$26,"--")</f>
        <v>--</v>
      </c>
      <c r="D465" s="2" t="str">
        <f>IF((ISNUMBER(F$26)),$C$26,"--")</f>
        <v>--</v>
      </c>
      <c r="E465" s="2" t="str">
        <f>IF((ISNUMBER(F$26)),F$10,"--")</f>
        <v>--</v>
      </c>
    </row>
    <row r="466" spans="3:5" x14ac:dyDescent="0.2">
      <c r="C466" s="2" t="str">
        <f>IF((ISNUMBER(G$26)),G$26,"--")</f>
        <v>--</v>
      </c>
      <c r="D466" s="2" t="str">
        <f>IF((ISNUMBER(G$26)),$C$26,"--")</f>
        <v>--</v>
      </c>
      <c r="E466" s="2" t="str">
        <f>IF((ISNUMBER(G$26)),G$10,"--")</f>
        <v>--</v>
      </c>
    </row>
    <row r="467" spans="3:5" x14ac:dyDescent="0.2">
      <c r="C467" s="2" t="str">
        <f>IF((ISNUMBER(H$26)),H$26,"--")</f>
        <v>--</v>
      </c>
      <c r="D467" s="2" t="str">
        <f>IF((ISNUMBER(H$26)),$C$26,"--")</f>
        <v>--</v>
      </c>
      <c r="E467" s="2" t="str">
        <f>IF((ISNUMBER(H$26)),H$10,"--")</f>
        <v>--</v>
      </c>
    </row>
    <row r="468" spans="3:5" x14ac:dyDescent="0.2">
      <c r="C468" s="2" t="str">
        <f>IF((ISNUMBER(I$26)),I$26,"--")</f>
        <v>--</v>
      </c>
      <c r="D468" s="2" t="str">
        <f>IF((ISNUMBER(I$26)),$C$26,"--")</f>
        <v>--</v>
      </c>
      <c r="E468" s="2" t="str">
        <f>IF((ISNUMBER(I$26)),I$10,"--")</f>
        <v>--</v>
      </c>
    </row>
    <row r="469" spans="3:5" x14ac:dyDescent="0.2">
      <c r="C469" s="2" t="str">
        <f>IF((ISNUMBER(J$26)),J$26,"--")</f>
        <v>--</v>
      </c>
      <c r="D469" s="2" t="str">
        <f>IF((ISNUMBER(J$26)),$C$26,"--")</f>
        <v>--</v>
      </c>
      <c r="E469" s="2" t="str">
        <f>IF((ISNUMBER(J$26)),J$10,"--")</f>
        <v>--</v>
      </c>
    </row>
    <row r="470" spans="3:5" x14ac:dyDescent="0.2">
      <c r="C470" s="2" t="str">
        <f>IF((ISNUMBER(K$26)),K$26,"--")</f>
        <v>--</v>
      </c>
      <c r="D470" s="2" t="str">
        <f>IF((ISNUMBER(K$26)),$C$26,"--")</f>
        <v>--</v>
      </c>
      <c r="E470" s="2" t="str">
        <f>IF((ISNUMBER(K$26)),K$10,"--")</f>
        <v>--</v>
      </c>
    </row>
    <row r="471" spans="3:5" x14ac:dyDescent="0.2">
      <c r="C471" s="2" t="str">
        <f>IF((ISNUMBER(L$26)),L$26,"--")</f>
        <v>--</v>
      </c>
      <c r="D471" s="2" t="str">
        <f>IF((ISNUMBER(L$26)),$C$26,"--")</f>
        <v>--</v>
      </c>
      <c r="E471" s="2" t="str">
        <f>IF((ISNUMBER(L$26)),L$10,"--")</f>
        <v>--</v>
      </c>
    </row>
    <row r="472" spans="3:5" x14ac:dyDescent="0.2">
      <c r="C472" s="2" t="str">
        <f>IF((ISNUMBER(M$26)),M$26,"--")</f>
        <v>--</v>
      </c>
      <c r="D472" s="2" t="str">
        <f>IF((ISNUMBER(M$26)),$C$26,"--")</f>
        <v>--</v>
      </c>
      <c r="E472" s="2" t="str">
        <f>IF((ISNUMBER(M$26)),M$10,"--")</f>
        <v>--</v>
      </c>
    </row>
    <row r="473" spans="3:5" x14ac:dyDescent="0.2">
      <c r="C473" s="2" t="str">
        <f>IF((ISNUMBER(N$26)),N$26,"--")</f>
        <v>--</v>
      </c>
      <c r="D473" s="2" t="str">
        <f>IF((ISNUMBER(N$26)),$C$26,"--")</f>
        <v>--</v>
      </c>
      <c r="E473" s="2" t="str">
        <f>IF((ISNUMBER(N$26)),N$10,"--")</f>
        <v>--</v>
      </c>
    </row>
    <row r="474" spans="3:5" x14ac:dyDescent="0.2">
      <c r="C474" s="2" t="str">
        <f>IF((ISNUMBER(O$26)),O$26,"--")</f>
        <v>--</v>
      </c>
      <c r="D474" s="2" t="str">
        <f>IF((ISNUMBER(O$26)),$C$26,"--")</f>
        <v>--</v>
      </c>
      <c r="E474" s="2" t="str">
        <f>IF((ISNUMBER(O$26)),O$10,"--")</f>
        <v>--</v>
      </c>
    </row>
    <row r="475" spans="3:5" x14ac:dyDescent="0.2">
      <c r="C475" s="2" t="str">
        <f>IF((ISNUMBER(P$26)),P$26,"--")</f>
        <v>--</v>
      </c>
      <c r="D475" s="2" t="str">
        <f>IF((ISNUMBER(P$26)),$C$26,"--")</f>
        <v>--</v>
      </c>
      <c r="E475" s="2" t="str">
        <f>IF((ISNUMBER(P$26)),P$10,"--")</f>
        <v>--</v>
      </c>
    </row>
    <row r="476" spans="3:5" x14ac:dyDescent="0.2">
      <c r="C476" s="2">
        <f>IF((ISNUMBER(Q$26)),Q$26,"--")</f>
        <v>18</v>
      </c>
      <c r="D476" s="2" t="str">
        <f>IF((ISNUMBER(Q$26)),$C$26,"--")</f>
        <v>6th B</v>
      </c>
      <c r="E476" s="2" t="str">
        <f>IF((ISNUMBER(Q$26)),Q$10,"--")</f>
        <v>6th A</v>
      </c>
    </row>
    <row r="477" spans="3:5" x14ac:dyDescent="0.2">
      <c r="C477" s="2" t="str">
        <f>IF((ISNUMBER(R$26)),R$26,"--")</f>
        <v>--</v>
      </c>
      <c r="D477" s="2" t="str">
        <f>IF((ISNUMBER(R$26)),$C$26,"--")</f>
        <v>--</v>
      </c>
      <c r="E477" s="2" t="str">
        <f>IF((ISNUMBER(R$26)),R$10,"--")</f>
        <v>--</v>
      </c>
    </row>
    <row r="478" spans="3:5" x14ac:dyDescent="0.2">
      <c r="C478" s="2" t="str">
        <f>IF((ISNUMBER(S$26)),S$26,"--")</f>
        <v>--</v>
      </c>
      <c r="D478" s="2" t="str">
        <f>IF((ISNUMBER(S$26)),$C$26,"--")</f>
        <v>--</v>
      </c>
      <c r="E478" s="2" t="str">
        <f>IF((ISNUMBER(S$26)),S$10,"--")</f>
        <v>--</v>
      </c>
    </row>
    <row r="479" spans="3:5" x14ac:dyDescent="0.2">
      <c r="C479" s="2">
        <f>IF((ISNUMBER(T$26)),T$26,"--")</f>
        <v>21</v>
      </c>
      <c r="D479" s="2" t="str">
        <f>IF((ISNUMBER(T$26)),$C$26,"--")</f>
        <v>6th B</v>
      </c>
      <c r="E479" s="2" t="str">
        <f>IF((ISNUMBER(T$26)),T$10,"--")</f>
        <v>5th C</v>
      </c>
    </row>
    <row r="480" spans="3:5" x14ac:dyDescent="0.2">
      <c r="C480" s="2">
        <f>IF((ISNUMBER(U$26)),U$26,"--")</f>
        <v>42</v>
      </c>
      <c r="D480" s="2" t="str">
        <f>IF((ISNUMBER(U$26)),$C$26,"--")</f>
        <v>6th B</v>
      </c>
      <c r="E480" s="2" t="str">
        <f>IF((ISNUMBER(U$26)),U$10,"--")</f>
        <v>6th C</v>
      </c>
    </row>
    <row r="481" spans="2:5" x14ac:dyDescent="0.2">
      <c r="C481" s="2" t="str">
        <f>IF((ISNUMBER(V$26)),V$26,"--")</f>
        <v>--</v>
      </c>
      <c r="D481" s="2" t="str">
        <f>IF((ISNUMBER(V$26)),$C$26,"--")</f>
        <v>--</v>
      </c>
      <c r="E481" s="2" t="str">
        <f>IF((ISNUMBER(V$26)),V$10,"--")</f>
        <v>--</v>
      </c>
    </row>
    <row r="482" spans="2:5" x14ac:dyDescent="0.2">
      <c r="C482" s="2" t="str">
        <f>IF((ISNUMBER(W$26)),W$26,"--")</f>
        <v>--</v>
      </c>
      <c r="D482" s="2" t="str">
        <f>IF((ISNUMBER(W$26)),$C$26,"--")</f>
        <v>--</v>
      </c>
      <c r="E482" s="2" t="str">
        <f>IF((ISNUMBER(W$26)),W$10,"--")</f>
        <v>--</v>
      </c>
    </row>
    <row r="483" spans="2:5" x14ac:dyDescent="0.2">
      <c r="C483" s="2" t="str">
        <f>IF((ISNUMBER(X$26)),X$26,"--")</f>
        <v>--</v>
      </c>
      <c r="D483" s="2" t="str">
        <f>IF((ISNUMBER(X$26)),$C$26,"--")</f>
        <v>--</v>
      </c>
      <c r="E483" s="2" t="str">
        <f>IF((ISNUMBER(X$26)),X$10,"--")</f>
        <v>--</v>
      </c>
    </row>
    <row r="484" spans="2:5" x14ac:dyDescent="0.2">
      <c r="C484" s="2" t="str">
        <f>IF((ISNUMBER(Y$26)),Y$26,"--")</f>
        <v>--</v>
      </c>
      <c r="D484" s="2" t="str">
        <f>IF((ISNUMBER(Y$26)),$C$26,"--")</f>
        <v>--</v>
      </c>
      <c r="E484" s="2" t="str">
        <f>IF((ISNUMBER(Y$26)),Y$10,"--")</f>
        <v>--</v>
      </c>
    </row>
    <row r="485" spans="2:5" x14ac:dyDescent="0.2">
      <c r="C485" s="2" t="str">
        <f>IF((ISNUMBER(Z$26)),Z$26,"--")</f>
        <v>--</v>
      </c>
      <c r="D485" s="2" t="str">
        <f>IF((ISNUMBER(Z$26)),$C$26,"--")</f>
        <v>--</v>
      </c>
      <c r="E485" s="2" t="str">
        <f>IF((ISNUMBER(Z$26)),Z$10,"--")</f>
        <v>--</v>
      </c>
    </row>
    <row r="486" spans="2:5" x14ac:dyDescent="0.2">
      <c r="C486" s="2" t="str">
        <f>IF((ISNUMBER(AA$26)),AA$26,"--")</f>
        <v>--</v>
      </c>
      <c r="D486" s="2" t="str">
        <f>IF((ISNUMBER(AA$26)),$C$26,"--")</f>
        <v>--</v>
      </c>
      <c r="E486" s="2" t="str">
        <f>IF((ISNUMBER(AA$26)),AA$10,"--")</f>
        <v>--</v>
      </c>
    </row>
    <row r="487" spans="2:5" x14ac:dyDescent="0.2">
      <c r="B487">
        <v>17</v>
      </c>
      <c r="C487" s="2" t="str">
        <f>IF((ISNUMBER(D$27)),D$27,"--")</f>
        <v>--</v>
      </c>
      <c r="D487" s="2" t="str">
        <f>IF((ISNUMBER(D$27)),$C$27,"--")</f>
        <v>--</v>
      </c>
      <c r="E487" s="2" t="str">
        <f>IF((ISNUMBER(D$27)),D$10,"--")</f>
        <v>--</v>
      </c>
    </row>
    <row r="488" spans="2:5" x14ac:dyDescent="0.2">
      <c r="C488" s="2" t="str">
        <f>IF((ISNUMBER(E$27)),E$27,"--")</f>
        <v>--</v>
      </c>
      <c r="D488" s="2" t="str">
        <f>IF((ISNUMBER(E$27)),$C$27,"--")</f>
        <v>--</v>
      </c>
      <c r="E488" s="2" t="str">
        <f>IF((ISNUMBER(E$27)),E$10,"--")</f>
        <v>--</v>
      </c>
    </row>
    <row r="489" spans="2:5" x14ac:dyDescent="0.2">
      <c r="C489" s="2" t="str">
        <f>IF((ISNUMBER(F$27)),F$27,"--")</f>
        <v>--</v>
      </c>
      <c r="D489" s="2" t="str">
        <f>IF((ISNUMBER(F$27)),$C$27,"--")</f>
        <v>--</v>
      </c>
      <c r="E489" s="2" t="str">
        <f>IF((ISNUMBER(F$27)),F$10,"--")</f>
        <v>--</v>
      </c>
    </row>
    <row r="490" spans="2:5" x14ac:dyDescent="0.2">
      <c r="C490" s="2" t="str">
        <f>IF((ISNUMBER(G$27)),G$27,"--")</f>
        <v>--</v>
      </c>
      <c r="D490" s="2" t="str">
        <f>IF((ISNUMBER(G$27)),$C$27,"--")</f>
        <v>--</v>
      </c>
      <c r="E490" s="2" t="str">
        <f>IF((ISNUMBER(G$27)),G$10,"--")</f>
        <v>--</v>
      </c>
    </row>
    <row r="491" spans="2:5" x14ac:dyDescent="0.2">
      <c r="C491" s="2" t="str">
        <f>IF((ISNUMBER(H$27)),H$27,"--")</f>
        <v>--</v>
      </c>
      <c r="D491" s="2" t="str">
        <f>IF((ISNUMBER(H$27)),$C$27,"--")</f>
        <v>--</v>
      </c>
      <c r="E491" s="2" t="str">
        <f>IF((ISNUMBER(H$27)),H$10,"--")</f>
        <v>--</v>
      </c>
    </row>
    <row r="492" spans="2:5" x14ac:dyDescent="0.2">
      <c r="C492" s="2" t="str">
        <f>IF((ISNUMBER(I$27)),I$27,"--")</f>
        <v>--</v>
      </c>
      <c r="D492" s="2" t="str">
        <f>IF((ISNUMBER(I$27)),$C$27,"--")</f>
        <v>--</v>
      </c>
      <c r="E492" s="2" t="str">
        <f>IF((ISNUMBER(I$27)),I$10,"--")</f>
        <v>--</v>
      </c>
    </row>
    <row r="493" spans="2:5" x14ac:dyDescent="0.2">
      <c r="C493" s="2" t="str">
        <f>IF((ISNUMBER(J$27)),J$27,"--")</f>
        <v>--</v>
      </c>
      <c r="D493" s="2" t="str">
        <f>IF((ISNUMBER(J$27)),$C$27,"--")</f>
        <v>--</v>
      </c>
      <c r="E493" s="2" t="str">
        <f>IF((ISNUMBER(J$27)),J$10,"--")</f>
        <v>--</v>
      </c>
    </row>
    <row r="494" spans="2:5" x14ac:dyDescent="0.2">
      <c r="C494" s="2" t="str">
        <f>IF((ISNUMBER(K$27)),K$27,"--")</f>
        <v>--</v>
      </c>
      <c r="D494" s="2" t="str">
        <f>IF((ISNUMBER(K$27)),$C$27,"--")</f>
        <v>--</v>
      </c>
      <c r="E494" s="2" t="str">
        <f>IF((ISNUMBER(K$27)),K$10,"--")</f>
        <v>--</v>
      </c>
    </row>
    <row r="495" spans="2:5" x14ac:dyDescent="0.2">
      <c r="C495" s="2" t="str">
        <f>IF((ISNUMBER(L$27)),L$27,"--")</f>
        <v>--</v>
      </c>
      <c r="D495" s="2" t="str">
        <f>IF((ISNUMBER(L$27)),$C$27,"--")</f>
        <v>--</v>
      </c>
      <c r="E495" s="2" t="str">
        <f>IF((ISNUMBER(L$27)),L$10,"--")</f>
        <v>--</v>
      </c>
    </row>
    <row r="496" spans="2:5" x14ac:dyDescent="0.2">
      <c r="C496" s="2" t="str">
        <f>IF((ISNUMBER(M$27)),M$27,"--")</f>
        <v>--</v>
      </c>
      <c r="D496" s="2" t="str">
        <f>IF((ISNUMBER(M$27)),$C$27,"--")</f>
        <v>--</v>
      </c>
      <c r="E496" s="2" t="str">
        <f>IF((ISNUMBER(M$27)),M$10,"--")</f>
        <v>--</v>
      </c>
    </row>
    <row r="497" spans="2:5" x14ac:dyDescent="0.2">
      <c r="C497" s="2" t="str">
        <f>IF((ISNUMBER(N$27)),N$27,"--")</f>
        <v>--</v>
      </c>
      <c r="D497" s="2" t="str">
        <f>IF((ISNUMBER(N$27)),$C$27,"--")</f>
        <v>--</v>
      </c>
      <c r="E497" s="2" t="str">
        <f>IF((ISNUMBER(N$27)),N$10,"--")</f>
        <v>--</v>
      </c>
    </row>
    <row r="498" spans="2:5" x14ac:dyDescent="0.2">
      <c r="C498" s="2" t="str">
        <f>IF((ISNUMBER(O$27)),O$27,"--")</f>
        <v>--</v>
      </c>
      <c r="D498" s="2" t="str">
        <f>IF((ISNUMBER(O$27)),$C$27,"--")</f>
        <v>--</v>
      </c>
      <c r="E498" s="2" t="str">
        <f>IF((ISNUMBER(O$27)),O$10,"--")</f>
        <v>--</v>
      </c>
    </row>
    <row r="499" spans="2:5" x14ac:dyDescent="0.2">
      <c r="C499" s="2" t="str">
        <f>IF((ISNUMBER(P$27)),P$27,"--")</f>
        <v>--</v>
      </c>
      <c r="D499" s="2" t="str">
        <f>IF((ISNUMBER(P$27)),$C$27,"--")</f>
        <v>--</v>
      </c>
      <c r="E499" s="2" t="str">
        <f>IF((ISNUMBER(P$27)),P$10,"--")</f>
        <v>--</v>
      </c>
    </row>
    <row r="500" spans="2:5" x14ac:dyDescent="0.2">
      <c r="C500" s="2" t="str">
        <f>IF((ISNUMBER(Q$27)),Q$27,"--")</f>
        <v>--</v>
      </c>
      <c r="D500" s="2" t="str">
        <f>IF((ISNUMBER(Q$27)),$C$27,"--")</f>
        <v>--</v>
      </c>
      <c r="E500" s="2" t="str">
        <f>IF((ISNUMBER(Q$27)),Q$10,"--")</f>
        <v>--</v>
      </c>
    </row>
    <row r="501" spans="2:5" x14ac:dyDescent="0.2">
      <c r="C501" s="2" t="str">
        <f>IF((ISNUMBER(R$27)),R$27,"--")</f>
        <v>--</v>
      </c>
      <c r="D501" s="2" t="str">
        <f>IF((ISNUMBER(R$27)),$C$27,"--")</f>
        <v>--</v>
      </c>
      <c r="E501" s="2" t="str">
        <f>IF((ISNUMBER(R$27)),R$10,"--")</f>
        <v>--</v>
      </c>
    </row>
    <row r="502" spans="2:5" x14ac:dyDescent="0.2">
      <c r="C502" s="2" t="str">
        <f>IF((ISNUMBER(S$27)),S$27,"--")</f>
        <v>--</v>
      </c>
      <c r="D502" s="2" t="str">
        <f>IF((ISNUMBER(S$27)),$C$27,"--")</f>
        <v>--</v>
      </c>
      <c r="E502" s="2" t="str">
        <f>IF((ISNUMBER(S$27)),S$10,"--")</f>
        <v>--</v>
      </c>
    </row>
    <row r="503" spans="2:5" x14ac:dyDescent="0.2">
      <c r="C503" s="2" t="str">
        <f>IF((ISNUMBER(T$27)),T$27,"--")</f>
        <v>--</v>
      </c>
      <c r="D503" s="2" t="str">
        <f>IF((ISNUMBER(T$27)),$C$27,"--")</f>
        <v>--</v>
      </c>
      <c r="E503" s="2" t="str">
        <f>IF((ISNUMBER(T$27)),T$10,"--")</f>
        <v>--</v>
      </c>
    </row>
    <row r="504" spans="2:5" x14ac:dyDescent="0.2">
      <c r="C504" s="2">
        <f>IF((ISNUMBER(U$27)),U$27,"--")</f>
        <v>45</v>
      </c>
      <c r="D504" s="2" t="str">
        <f>IF((ISNUMBER(U$27)),$C$27,"--")</f>
        <v>5th C</v>
      </c>
      <c r="E504" s="2" t="str">
        <f>IF((ISNUMBER(U$27)),U$10,"--")</f>
        <v>6th C</v>
      </c>
    </row>
    <row r="505" spans="2:5" x14ac:dyDescent="0.2">
      <c r="C505" s="2" t="str">
        <f>IF((ISNUMBER(V$27)),V$27,"--")</f>
        <v>--</v>
      </c>
      <c r="D505" s="2" t="str">
        <f>IF((ISNUMBER(V$27)),$C$27,"--")</f>
        <v>--</v>
      </c>
      <c r="E505" s="2" t="str">
        <f>IF((ISNUMBER(V$27)),V$10,"--")</f>
        <v>--</v>
      </c>
    </row>
    <row r="506" spans="2:5" x14ac:dyDescent="0.2">
      <c r="C506" s="2" t="str">
        <f>IF((ISNUMBER(W$27)),W$27,"--")</f>
        <v>--</v>
      </c>
      <c r="D506" s="2" t="str">
        <f>IF((ISNUMBER(W$27)),$C$27,"--")</f>
        <v>--</v>
      </c>
      <c r="E506" s="2" t="str">
        <f>IF((ISNUMBER(W$27)),W$10,"--")</f>
        <v>--</v>
      </c>
    </row>
    <row r="507" spans="2:5" x14ac:dyDescent="0.2">
      <c r="C507" s="2" t="str">
        <f>IF((ISNUMBER(X$27)),X$27,"--")</f>
        <v>--</v>
      </c>
      <c r="D507" s="2" t="str">
        <f>IF((ISNUMBER(X$27)),$C$27,"--")</f>
        <v>--</v>
      </c>
      <c r="E507" s="2" t="str">
        <f>IF((ISNUMBER(X$27)),X$10,"--")</f>
        <v>--</v>
      </c>
    </row>
    <row r="508" spans="2:5" x14ac:dyDescent="0.2">
      <c r="C508" s="2" t="str">
        <f>IF((ISNUMBER(Y$27)),Y$27,"--")</f>
        <v>--</v>
      </c>
      <c r="D508" s="2" t="str">
        <f>IF((ISNUMBER(Y$27)),$C$27,"--")</f>
        <v>--</v>
      </c>
      <c r="E508" s="2" t="str">
        <f>IF((ISNUMBER(Y$27)),Y$10,"--")</f>
        <v>--</v>
      </c>
    </row>
    <row r="509" spans="2:5" x14ac:dyDescent="0.2">
      <c r="C509" s="2" t="str">
        <f>IF((ISNUMBER(Z$27)),Z$27,"--")</f>
        <v>--</v>
      </c>
      <c r="D509" s="2" t="str">
        <f>IF((ISNUMBER(Z$27)),$C$27,"--")</f>
        <v>--</v>
      </c>
      <c r="E509" s="2" t="str">
        <f>IF((ISNUMBER(Z$27)),Z$10,"--")</f>
        <v>--</v>
      </c>
    </row>
    <row r="510" spans="2:5" x14ac:dyDescent="0.2">
      <c r="C510" s="2" t="str">
        <f>IF((ISNUMBER(AA$27)),AA$27,"--")</f>
        <v>--</v>
      </c>
      <c r="D510" s="2" t="str">
        <f>IF((ISNUMBER(AA$27)),$C$27,"--")</f>
        <v>--</v>
      </c>
      <c r="E510" s="2" t="str">
        <f>IF((ISNUMBER(AA$27)),AA$10,"--")</f>
        <v>--</v>
      </c>
    </row>
    <row r="511" spans="2:5" x14ac:dyDescent="0.2">
      <c r="B511">
        <v>18</v>
      </c>
      <c r="C511" s="2" t="str">
        <f>IF((ISNUMBER(D$28)),D$28,"--")</f>
        <v>--</v>
      </c>
      <c r="D511" s="2" t="str">
        <f>IF((ISNUMBER(D$28)),$C$28,"--")</f>
        <v>--</v>
      </c>
      <c r="E511" s="2" t="str">
        <f>IF((ISNUMBER(D$28)),D$10,"--")</f>
        <v>--</v>
      </c>
    </row>
    <row r="512" spans="2:5" x14ac:dyDescent="0.2">
      <c r="C512" s="2" t="str">
        <f>IF((ISNUMBER(E$28)),E$28,"--")</f>
        <v>--</v>
      </c>
      <c r="D512" s="2" t="str">
        <f>IF((ISNUMBER(E$28)),$C$28,"--")</f>
        <v>--</v>
      </c>
      <c r="E512" s="2" t="str">
        <f>IF((ISNUMBER(E$28)),E$10,"--")</f>
        <v>--</v>
      </c>
    </row>
    <row r="513" spans="3:5" x14ac:dyDescent="0.2">
      <c r="C513" s="2" t="str">
        <f>IF((ISNUMBER(F$28)),F$28,"--")</f>
        <v>--</v>
      </c>
      <c r="D513" s="2" t="str">
        <f>IF((ISNUMBER(F$28)),$C$28,"--")</f>
        <v>--</v>
      </c>
      <c r="E513" s="2" t="str">
        <f>IF((ISNUMBER(F$28)),F$10,"--")</f>
        <v>--</v>
      </c>
    </row>
    <row r="514" spans="3:5" x14ac:dyDescent="0.2">
      <c r="C514" s="2" t="str">
        <f>IF((ISNUMBER(G$28)),G$28,"--")</f>
        <v>--</v>
      </c>
      <c r="D514" s="2" t="str">
        <f>IF((ISNUMBER(G$28)),$C$28,"--")</f>
        <v>--</v>
      </c>
      <c r="E514" s="2" t="str">
        <f>IF((ISNUMBER(G$28)),G$10,"--")</f>
        <v>--</v>
      </c>
    </row>
    <row r="515" spans="3:5" x14ac:dyDescent="0.2">
      <c r="C515" s="2" t="str">
        <f>IF((ISNUMBER(H$28)),H$28,"--")</f>
        <v>--</v>
      </c>
      <c r="D515" s="2" t="str">
        <f>IF((ISNUMBER(H$28)),$C$28,"--")</f>
        <v>--</v>
      </c>
      <c r="E515" s="2" t="str">
        <f>IF((ISNUMBER(H$28)),H$10,"--")</f>
        <v>--</v>
      </c>
    </row>
    <row r="516" spans="3:5" x14ac:dyDescent="0.2">
      <c r="C516" s="2" t="str">
        <f>IF((ISNUMBER(I$28)),I$28,"--")</f>
        <v>--</v>
      </c>
      <c r="D516" s="2" t="str">
        <f>IF((ISNUMBER(I$28)),$C$28,"--")</f>
        <v>--</v>
      </c>
      <c r="E516" s="2" t="str">
        <f>IF((ISNUMBER(I$28)),I$10,"--")</f>
        <v>--</v>
      </c>
    </row>
    <row r="517" spans="3:5" x14ac:dyDescent="0.2">
      <c r="C517" s="2" t="str">
        <f>IF((ISNUMBER(J$28)),J$28,"--")</f>
        <v>--</v>
      </c>
      <c r="D517" s="2" t="str">
        <f>IF((ISNUMBER(J$28)),$C$28,"--")</f>
        <v>--</v>
      </c>
      <c r="E517" s="2" t="str">
        <f>IF((ISNUMBER(J$28)),J$10,"--")</f>
        <v>--</v>
      </c>
    </row>
    <row r="518" spans="3:5" x14ac:dyDescent="0.2">
      <c r="C518" s="2" t="str">
        <f>IF((ISNUMBER(K$28)),K$28,"--")</f>
        <v>--</v>
      </c>
      <c r="D518" s="2" t="str">
        <f>IF((ISNUMBER(K$28)),$C$28,"--")</f>
        <v>--</v>
      </c>
      <c r="E518" s="2" t="str">
        <f>IF((ISNUMBER(K$28)),K$10,"--")</f>
        <v>--</v>
      </c>
    </row>
    <row r="519" spans="3:5" x14ac:dyDescent="0.2">
      <c r="C519" s="2" t="str">
        <f>IF((ISNUMBER(L$28)),L$28,"--")</f>
        <v>--</v>
      </c>
      <c r="D519" s="2" t="str">
        <f>IF((ISNUMBER(L$28)),$C$28,"--")</f>
        <v>--</v>
      </c>
      <c r="E519" s="2" t="str">
        <f>IF((ISNUMBER(L$28)),L$10,"--")</f>
        <v>--</v>
      </c>
    </row>
    <row r="520" spans="3:5" x14ac:dyDescent="0.2">
      <c r="C520" s="2" t="str">
        <f>IF((ISNUMBER(M$28)),M$28,"--")</f>
        <v>--</v>
      </c>
      <c r="D520" s="2" t="str">
        <f>IF((ISNUMBER(M$28)),$C$28,"--")</f>
        <v>--</v>
      </c>
      <c r="E520" s="2" t="str">
        <f>IF((ISNUMBER(M$28)),M$10,"--")</f>
        <v>--</v>
      </c>
    </row>
    <row r="521" spans="3:5" x14ac:dyDescent="0.2">
      <c r="C521" s="2" t="str">
        <f>IF((ISNUMBER(N$28)),N$28,"--")</f>
        <v>--</v>
      </c>
      <c r="D521" s="2" t="str">
        <f>IF((ISNUMBER(N$28)),$C$28,"--")</f>
        <v>--</v>
      </c>
      <c r="E521" s="2" t="str">
        <f>IF((ISNUMBER(N$28)),N$10,"--")</f>
        <v>--</v>
      </c>
    </row>
    <row r="522" spans="3:5" x14ac:dyDescent="0.2">
      <c r="C522" s="2" t="str">
        <f>IF((ISNUMBER(O$28)),O$28,"--")</f>
        <v>--</v>
      </c>
      <c r="D522" s="2" t="str">
        <f>IF((ISNUMBER(O$28)),$C$28,"--")</f>
        <v>--</v>
      </c>
      <c r="E522" s="2" t="str">
        <f>IF((ISNUMBER(O$28)),O$10,"--")</f>
        <v>--</v>
      </c>
    </row>
    <row r="523" spans="3:5" x14ac:dyDescent="0.2">
      <c r="C523" s="2" t="str">
        <f>IF((ISNUMBER(P$28)),P$28,"--")</f>
        <v>--</v>
      </c>
      <c r="D523" s="2" t="str">
        <f>IF((ISNUMBER(P$28)),$C$28,"--")</f>
        <v>--</v>
      </c>
      <c r="E523" s="2" t="str">
        <f>IF((ISNUMBER(P$28)),P$10,"--")</f>
        <v>--</v>
      </c>
    </row>
    <row r="524" spans="3:5" x14ac:dyDescent="0.2">
      <c r="C524" s="2" t="str">
        <f>IF((ISNUMBER(Q$28)),Q$28,"--")</f>
        <v>--</v>
      </c>
      <c r="D524" s="2" t="str">
        <f>IF((ISNUMBER(Q$28)),$C$28,"--")</f>
        <v>--</v>
      </c>
      <c r="E524" s="2" t="str">
        <f>IF((ISNUMBER(Q$28)),Q$10,"--")</f>
        <v>--</v>
      </c>
    </row>
    <row r="525" spans="3:5" x14ac:dyDescent="0.2">
      <c r="C525" s="2" t="str">
        <f>IF((ISNUMBER(R$28)),R$28,"--")</f>
        <v>--</v>
      </c>
      <c r="D525" s="2" t="str">
        <f>IF((ISNUMBER(R$28)),$C$28,"--")</f>
        <v>--</v>
      </c>
      <c r="E525" s="2" t="str">
        <f>IF((ISNUMBER(R$28)),R$10,"--")</f>
        <v>--</v>
      </c>
    </row>
    <row r="526" spans="3:5" x14ac:dyDescent="0.2">
      <c r="C526" s="2" t="str">
        <f>IF((ISNUMBER(S$28)),S$28,"--")</f>
        <v>--</v>
      </c>
      <c r="D526" s="2" t="str">
        <f>IF((ISNUMBER(S$28)),$C$28,"--")</f>
        <v>--</v>
      </c>
      <c r="E526" s="2" t="str">
        <f>IF((ISNUMBER(S$28)),S$10,"--")</f>
        <v>--</v>
      </c>
    </row>
    <row r="527" spans="3:5" x14ac:dyDescent="0.2">
      <c r="C527" s="2" t="str">
        <f>IF((ISNUMBER(T$28)),T$28,"--")</f>
        <v>--</v>
      </c>
      <c r="D527" s="2" t="str">
        <f>IF((ISNUMBER(T$28)),$C$28,"--")</f>
        <v>--</v>
      </c>
      <c r="E527" s="2" t="str">
        <f>IF((ISNUMBER(T$28)),T$10,"--")</f>
        <v>--</v>
      </c>
    </row>
    <row r="528" spans="3:5" x14ac:dyDescent="0.2">
      <c r="C528" s="2" t="str">
        <f>IF((ISNUMBER(U$28)),U$28,"--")</f>
        <v>--</v>
      </c>
      <c r="D528" s="2" t="str">
        <f>IF((ISNUMBER(U$28)),$C$28,"--")</f>
        <v>--</v>
      </c>
      <c r="E528" s="2" t="str">
        <f>IF((ISNUMBER(U$28)),U$10,"--")</f>
        <v>--</v>
      </c>
    </row>
    <row r="529" spans="2:5" x14ac:dyDescent="0.2">
      <c r="C529" s="2" t="str">
        <f>IF((ISNUMBER(V$28)),V$28,"--")</f>
        <v>--</v>
      </c>
      <c r="D529" s="2" t="str">
        <f>IF((ISNUMBER(V$28)),$C$28,"--")</f>
        <v>--</v>
      </c>
      <c r="E529" s="2" t="str">
        <f>IF((ISNUMBER(V$28)),V$10,"--")</f>
        <v>--</v>
      </c>
    </row>
    <row r="530" spans="2:5" x14ac:dyDescent="0.2">
      <c r="C530" s="2" t="str">
        <f>IF((ISNUMBER(W$28)),W$28,"--")</f>
        <v>--</v>
      </c>
      <c r="D530" s="2" t="str">
        <f>IF((ISNUMBER(W$28)),$C$28,"--")</f>
        <v>--</v>
      </c>
      <c r="E530" s="2" t="str">
        <f>IF((ISNUMBER(W$28)),W$10,"--")</f>
        <v>--</v>
      </c>
    </row>
    <row r="531" spans="2:5" x14ac:dyDescent="0.2">
      <c r="C531" s="2" t="str">
        <f>IF((ISNUMBER(X$28)),X$28,"--")</f>
        <v>--</v>
      </c>
      <c r="D531" s="2" t="str">
        <f>IF((ISNUMBER(X$28)),$C$28,"--")</f>
        <v>--</v>
      </c>
      <c r="E531" s="2" t="str">
        <f>IF((ISNUMBER(X$28)),X$10,"--")</f>
        <v>--</v>
      </c>
    </row>
    <row r="532" spans="2:5" x14ac:dyDescent="0.2">
      <c r="C532" s="2" t="str">
        <f>IF((ISNUMBER(Y$28)),Y$28,"--")</f>
        <v>--</v>
      </c>
      <c r="D532" s="2" t="str">
        <f>IF((ISNUMBER(Y$28)),$C$28,"--")</f>
        <v>--</v>
      </c>
      <c r="E532" s="2" t="str">
        <f>IF((ISNUMBER(Y$28)),Y$10,"--")</f>
        <v>--</v>
      </c>
    </row>
    <row r="533" spans="2:5" x14ac:dyDescent="0.2">
      <c r="C533" s="2" t="str">
        <f>IF((ISNUMBER(Z$28)),Z$28,"--")</f>
        <v>--</v>
      </c>
      <c r="D533" s="2" t="str">
        <f>IF((ISNUMBER(Z$28)),$C$28,"--")</f>
        <v>--</v>
      </c>
      <c r="E533" s="2" t="str">
        <f>IF((ISNUMBER(Z$28)),Z$10,"--")</f>
        <v>--</v>
      </c>
    </row>
    <row r="534" spans="2:5" x14ac:dyDescent="0.2">
      <c r="C534" s="2" t="str">
        <f>IF((ISNUMBER(AA$28)),AA$28,"--")</f>
        <v>--</v>
      </c>
      <c r="D534" s="2" t="str">
        <f>IF((ISNUMBER(AA$28)),$C$28,"--")</f>
        <v>--</v>
      </c>
      <c r="E534" s="2" t="str">
        <f>IF((ISNUMBER(AA$28)),AA$10,"--")</f>
        <v>--</v>
      </c>
    </row>
    <row r="535" spans="2:5" x14ac:dyDescent="0.2">
      <c r="B535">
        <v>19</v>
      </c>
      <c r="C535" s="2" t="str">
        <f>IF((ISNUMBER(D$29)),D$29,"--")</f>
        <v>--</v>
      </c>
      <c r="D535" s="2" t="str">
        <f>IF((ISNUMBER(D$29)),$C$29,"--")</f>
        <v>--</v>
      </c>
      <c r="E535" s="2" t="str">
        <f>IF((ISNUMBER(D$29)),D$10,"--")</f>
        <v>--</v>
      </c>
    </row>
    <row r="536" spans="2:5" x14ac:dyDescent="0.2">
      <c r="C536" s="2" t="str">
        <f>IF((ISNUMBER(E$29)),E$29,"--")</f>
        <v>--</v>
      </c>
      <c r="D536" s="2" t="str">
        <f>IF((ISNUMBER(E$29)),$C$29,"--")</f>
        <v>--</v>
      </c>
      <c r="E536" s="2" t="str">
        <f>IF((ISNUMBER(E$29)),E$10,"--")</f>
        <v>--</v>
      </c>
    </row>
    <row r="537" spans="2:5" x14ac:dyDescent="0.2">
      <c r="C537" s="2" t="str">
        <f>IF((ISNUMBER(F$29)),F$29,"--")</f>
        <v>--</v>
      </c>
      <c r="D537" s="2" t="str">
        <f>IF((ISNUMBER(F$29)),$C$29,"--")</f>
        <v>--</v>
      </c>
      <c r="E537" s="2" t="str">
        <f>IF((ISNUMBER(F$29)),F$10,"--")</f>
        <v>--</v>
      </c>
    </row>
    <row r="538" spans="2:5" x14ac:dyDescent="0.2">
      <c r="C538" s="2" t="str">
        <f>IF((ISNUMBER(G$29)),G$29,"--")</f>
        <v>--</v>
      </c>
      <c r="D538" s="2" t="str">
        <f>IF((ISNUMBER(G$29)),$C$29,"--")</f>
        <v>--</v>
      </c>
      <c r="E538" s="2" t="str">
        <f>IF((ISNUMBER(G$29)),G$10,"--")</f>
        <v>--</v>
      </c>
    </row>
    <row r="539" spans="2:5" x14ac:dyDescent="0.2">
      <c r="C539" s="2" t="str">
        <f>IF((ISNUMBER(H$29)),H$29,"--")</f>
        <v>--</v>
      </c>
      <c r="D539" s="2" t="str">
        <f>IF((ISNUMBER(H$29)),$C$29,"--")</f>
        <v>--</v>
      </c>
      <c r="E539" s="2" t="str">
        <f>IF((ISNUMBER(H$29)),H$10,"--")</f>
        <v>--</v>
      </c>
    </row>
    <row r="540" spans="2:5" x14ac:dyDescent="0.2">
      <c r="C540" s="2" t="str">
        <f>IF((ISNUMBER(I$29)),I$29,"--")</f>
        <v>--</v>
      </c>
      <c r="D540" s="2" t="str">
        <f>IF((ISNUMBER(I$29)),$C$29,"--")</f>
        <v>--</v>
      </c>
      <c r="E540" s="2" t="str">
        <f>IF((ISNUMBER(I$29)),I$10,"--")</f>
        <v>--</v>
      </c>
    </row>
    <row r="541" spans="2:5" x14ac:dyDescent="0.2">
      <c r="C541" s="2" t="str">
        <f>IF((ISNUMBER(J$29)),J$29,"--")</f>
        <v>--</v>
      </c>
      <c r="D541" s="2" t="str">
        <f>IF((ISNUMBER(J$29)),$C$29,"--")</f>
        <v>--</v>
      </c>
      <c r="E541" s="2" t="str">
        <f>IF((ISNUMBER(J$29)),J$10,"--")</f>
        <v>--</v>
      </c>
    </row>
    <row r="542" spans="2:5" x14ac:dyDescent="0.2">
      <c r="C542" s="2" t="str">
        <f>IF((ISNUMBER(K$29)),K$29,"--")</f>
        <v>--</v>
      </c>
      <c r="D542" s="2" t="str">
        <f>IF((ISNUMBER(K$29)),$C$29,"--")</f>
        <v>--</v>
      </c>
      <c r="E542" s="2" t="str">
        <f>IF((ISNUMBER(K$29)),K$10,"--")</f>
        <v>--</v>
      </c>
    </row>
    <row r="543" spans="2:5" x14ac:dyDescent="0.2">
      <c r="C543" s="2" t="str">
        <f>IF((ISNUMBER(L$29)),L$29,"--")</f>
        <v>--</v>
      </c>
      <c r="D543" s="2" t="str">
        <f>IF((ISNUMBER(L$29)),$C$29,"--")</f>
        <v>--</v>
      </c>
      <c r="E543" s="2" t="str">
        <f>IF((ISNUMBER(L$29)),L$10,"--")</f>
        <v>--</v>
      </c>
    </row>
    <row r="544" spans="2:5" x14ac:dyDescent="0.2">
      <c r="C544" s="2" t="str">
        <f>IF((ISNUMBER(M$29)),M$29,"--")</f>
        <v>--</v>
      </c>
      <c r="D544" s="2" t="str">
        <f>IF((ISNUMBER(M$29)),$C$29,"--")</f>
        <v>--</v>
      </c>
      <c r="E544" s="2" t="str">
        <f>IF((ISNUMBER(M$29)),M$10,"--")</f>
        <v>--</v>
      </c>
    </row>
    <row r="545" spans="2:5" x14ac:dyDescent="0.2">
      <c r="C545" s="2" t="str">
        <f>IF((ISNUMBER(N$29)),N$29,"--")</f>
        <v>--</v>
      </c>
      <c r="D545" s="2" t="str">
        <f>IF((ISNUMBER(N$29)),$C$29,"--")</f>
        <v>--</v>
      </c>
      <c r="E545" s="2" t="str">
        <f>IF((ISNUMBER(N$29)),N$10,"--")</f>
        <v>--</v>
      </c>
    </row>
    <row r="546" spans="2:5" x14ac:dyDescent="0.2">
      <c r="C546" s="2" t="str">
        <f>IF((ISNUMBER(O$29)),O$29,"--")</f>
        <v>--</v>
      </c>
      <c r="D546" s="2" t="str">
        <f>IF((ISNUMBER(O$29)),$C$29,"--")</f>
        <v>--</v>
      </c>
      <c r="E546" s="2" t="str">
        <f>IF((ISNUMBER(O$29)),O$10,"--")</f>
        <v>--</v>
      </c>
    </row>
    <row r="547" spans="2:5" x14ac:dyDescent="0.2">
      <c r="C547" s="2" t="str">
        <f>IF((ISNUMBER(P$29)),P$29,"--")</f>
        <v>--</v>
      </c>
      <c r="D547" s="2" t="str">
        <f>IF((ISNUMBER(P$29)),$C$29,"--")</f>
        <v>--</v>
      </c>
      <c r="E547" s="2" t="str">
        <f>IF((ISNUMBER(P$29)),P$10,"--")</f>
        <v>--</v>
      </c>
    </row>
    <row r="548" spans="2:5" x14ac:dyDescent="0.2">
      <c r="C548" s="2" t="str">
        <f>IF((ISNUMBER(Q$29)),Q$29,"--")</f>
        <v>--</v>
      </c>
      <c r="D548" s="2" t="str">
        <f>IF((ISNUMBER(Q$29)),$C$29,"--")</f>
        <v>--</v>
      </c>
      <c r="E548" s="2" t="str">
        <f>IF((ISNUMBER(Q$29)),Q$10,"--")</f>
        <v>--</v>
      </c>
    </row>
    <row r="549" spans="2:5" x14ac:dyDescent="0.2">
      <c r="C549" s="2" t="str">
        <f>IF((ISNUMBER(R$29)),R$29,"--")</f>
        <v>--</v>
      </c>
      <c r="D549" s="2" t="str">
        <f>IF((ISNUMBER(R$29)),$C$29,"--")</f>
        <v>--</v>
      </c>
      <c r="E549" s="2" t="str">
        <f>IF((ISNUMBER(R$29)),R$10,"--")</f>
        <v>--</v>
      </c>
    </row>
    <row r="550" spans="2:5" x14ac:dyDescent="0.2">
      <c r="C550" s="2" t="str">
        <f>IF((ISNUMBER(S$29)),S$29,"--")</f>
        <v>--</v>
      </c>
      <c r="D550" s="2" t="str">
        <f>IF((ISNUMBER(S$29)),$C$29,"--")</f>
        <v>--</v>
      </c>
      <c r="E550" s="2" t="str">
        <f>IF((ISNUMBER(S$29)),S$10,"--")</f>
        <v>--</v>
      </c>
    </row>
    <row r="551" spans="2:5" x14ac:dyDescent="0.2">
      <c r="C551" s="2" t="str">
        <f>IF((ISNUMBER(T$29)),T$29,"--")</f>
        <v>--</v>
      </c>
      <c r="D551" s="2" t="str">
        <f>IF((ISNUMBER(T$29)),$C$29,"--")</f>
        <v>--</v>
      </c>
      <c r="E551" s="2" t="str">
        <f>IF((ISNUMBER(T$29)),T$10,"--")</f>
        <v>--</v>
      </c>
    </row>
    <row r="552" spans="2:5" x14ac:dyDescent="0.2">
      <c r="C552" s="2" t="str">
        <f>IF((ISNUMBER(U$29)),U$29,"--")</f>
        <v>--</v>
      </c>
      <c r="D552" s="2" t="str">
        <f>IF((ISNUMBER(U$29)),$C$29,"--")</f>
        <v>--</v>
      </c>
      <c r="E552" s="2" t="str">
        <f>IF((ISNUMBER(U$29)),U$10,"--")</f>
        <v>--</v>
      </c>
    </row>
    <row r="553" spans="2:5" x14ac:dyDescent="0.2">
      <c r="C553" s="2" t="str">
        <f>IF((ISNUMBER(V$29)),V$29,"--")</f>
        <v>--</v>
      </c>
      <c r="D553" s="2" t="str">
        <f>IF((ISNUMBER(V$29)),$C$29,"--")</f>
        <v>--</v>
      </c>
      <c r="E553" s="2" t="str">
        <f>IF((ISNUMBER(V$29)),V$10,"--")</f>
        <v>--</v>
      </c>
    </row>
    <row r="554" spans="2:5" x14ac:dyDescent="0.2">
      <c r="C554" s="2" t="str">
        <f>IF((ISNUMBER(W$29)),W$29,"--")</f>
        <v>--</v>
      </c>
      <c r="D554" s="2" t="str">
        <f>IF((ISNUMBER(W$29)),$C$29,"--")</f>
        <v>--</v>
      </c>
      <c r="E554" s="2" t="str">
        <f>IF((ISNUMBER(W$29)),W$10,"--")</f>
        <v>--</v>
      </c>
    </row>
    <row r="555" spans="2:5" x14ac:dyDescent="0.2">
      <c r="C555" s="2" t="str">
        <f>IF((ISNUMBER(X$29)),X$29,"--")</f>
        <v>--</v>
      </c>
      <c r="D555" s="2" t="str">
        <f>IF((ISNUMBER(X$29)),$C$29,"--")</f>
        <v>--</v>
      </c>
      <c r="E555" s="2" t="str">
        <f>IF((ISNUMBER(X$29)),X$10,"--")</f>
        <v>--</v>
      </c>
    </row>
    <row r="556" spans="2:5" x14ac:dyDescent="0.2">
      <c r="C556" s="2" t="str">
        <f>IF((ISNUMBER(Y$29)),Y$29,"--")</f>
        <v>--</v>
      </c>
      <c r="D556" s="2" t="str">
        <f>IF((ISNUMBER(Y$29)),$C$29,"--")</f>
        <v>--</v>
      </c>
      <c r="E556" s="2" t="str">
        <f>IF((ISNUMBER(Y$29)),Y$10,"--")</f>
        <v>--</v>
      </c>
    </row>
    <row r="557" spans="2:5" x14ac:dyDescent="0.2">
      <c r="C557" s="2" t="str">
        <f>IF((ISNUMBER(Z$29)),Z$29,"--")</f>
        <v>--</v>
      </c>
      <c r="D557" s="2" t="str">
        <f>IF((ISNUMBER(Z$29)),$C$29,"--")</f>
        <v>--</v>
      </c>
      <c r="E557" s="2" t="str">
        <f>IF((ISNUMBER(Z$29)),Z$10,"--")</f>
        <v>--</v>
      </c>
    </row>
    <row r="558" spans="2:5" x14ac:dyDescent="0.2">
      <c r="C558" s="2" t="str">
        <f>IF((ISNUMBER(AA$29)),AA$29,"--")</f>
        <v>--</v>
      </c>
      <c r="D558" s="2" t="str">
        <f>IF((ISNUMBER(AA$29)),$C$29,"--")</f>
        <v>--</v>
      </c>
      <c r="E558" s="2" t="str">
        <f>IF((ISNUMBER(AA$29)),AA$10,"--")</f>
        <v>--</v>
      </c>
    </row>
    <row r="559" spans="2:5" x14ac:dyDescent="0.2">
      <c r="B559">
        <v>20</v>
      </c>
      <c r="C559" s="2" t="str">
        <f>IF((ISNUMBER(D$30)),D$30,"--")</f>
        <v>--</v>
      </c>
      <c r="D559" s="2" t="str">
        <f>IF((ISNUMBER(D$30)),$C$30,"--")</f>
        <v>--</v>
      </c>
      <c r="E559" s="2" t="str">
        <f>IF((ISNUMBER(D$30)),D$10,"--")</f>
        <v>--</v>
      </c>
    </row>
    <row r="560" spans="2:5" x14ac:dyDescent="0.2">
      <c r="C560" s="2" t="str">
        <f>IF((ISNUMBER(E$30)),E$30,"--")</f>
        <v>--</v>
      </c>
      <c r="D560" s="2" t="str">
        <f>IF((ISNUMBER(E$30)),$C$30,"--")</f>
        <v>--</v>
      </c>
      <c r="E560" s="2" t="str">
        <f>IF((ISNUMBER(E$30)),E$10,"--")</f>
        <v>--</v>
      </c>
    </row>
    <row r="561" spans="3:5" x14ac:dyDescent="0.2">
      <c r="C561" s="2" t="str">
        <f>IF((ISNUMBER(F$30)),F$30,"--")</f>
        <v>--</v>
      </c>
      <c r="D561" s="2" t="str">
        <f>IF((ISNUMBER(F$30)),$C$30,"--")</f>
        <v>--</v>
      </c>
      <c r="E561" s="2" t="str">
        <f>IF((ISNUMBER(F$30)),F$10,"--")</f>
        <v>--</v>
      </c>
    </row>
    <row r="562" spans="3:5" x14ac:dyDescent="0.2">
      <c r="C562" s="2" t="str">
        <f>IF((ISNUMBER(G$30)),G$30,"--")</f>
        <v>--</v>
      </c>
      <c r="D562" s="2" t="str">
        <f>IF((ISNUMBER(G$30)),$C$30,"--")</f>
        <v>--</v>
      </c>
      <c r="E562" s="2" t="str">
        <f>IF((ISNUMBER(G$30)),G$10,"--")</f>
        <v>--</v>
      </c>
    </row>
    <row r="563" spans="3:5" x14ac:dyDescent="0.2">
      <c r="C563" s="2" t="str">
        <f>IF((ISNUMBER(H$30)),H$30,"--")</f>
        <v>--</v>
      </c>
      <c r="D563" s="2" t="str">
        <f>IF((ISNUMBER(H$30)),$C$30,"--")</f>
        <v>--</v>
      </c>
      <c r="E563" s="2" t="str">
        <f>IF((ISNUMBER(H$30)),H$10,"--")</f>
        <v>--</v>
      </c>
    </row>
    <row r="564" spans="3:5" x14ac:dyDescent="0.2">
      <c r="C564" s="2" t="str">
        <f>IF((ISNUMBER(I$30)),I$30,"--")</f>
        <v>--</v>
      </c>
      <c r="D564" s="2" t="str">
        <f>IF((ISNUMBER(I$30)),$C$30,"--")</f>
        <v>--</v>
      </c>
      <c r="E564" s="2" t="str">
        <f>IF((ISNUMBER(I$30)),I$10,"--")</f>
        <v>--</v>
      </c>
    </row>
    <row r="565" spans="3:5" x14ac:dyDescent="0.2">
      <c r="C565" s="2" t="str">
        <f>IF((ISNUMBER(J$30)),J$30,"--")</f>
        <v>--</v>
      </c>
      <c r="D565" s="2" t="str">
        <f>IF((ISNUMBER(J$30)),$C$30,"--")</f>
        <v>--</v>
      </c>
      <c r="E565" s="2" t="str">
        <f>IF((ISNUMBER(J$30)),J$10,"--")</f>
        <v>--</v>
      </c>
    </row>
    <row r="566" spans="3:5" x14ac:dyDescent="0.2">
      <c r="C566" s="2" t="str">
        <f>IF((ISNUMBER(K$30)),K$30,"--")</f>
        <v>--</v>
      </c>
      <c r="D566" s="2" t="str">
        <f>IF((ISNUMBER(K$30)),$C$30,"--")</f>
        <v>--</v>
      </c>
      <c r="E566" s="2" t="str">
        <f>IF((ISNUMBER(K$30)),K$10,"--")</f>
        <v>--</v>
      </c>
    </row>
    <row r="567" spans="3:5" x14ac:dyDescent="0.2">
      <c r="C567" s="2" t="str">
        <f>IF((ISNUMBER(L$30)),L$30,"--")</f>
        <v>--</v>
      </c>
      <c r="D567" s="2" t="str">
        <f>IF((ISNUMBER(L$30)),$C$30,"--")</f>
        <v>--</v>
      </c>
      <c r="E567" s="2" t="str">
        <f>IF((ISNUMBER(L$30)),L$10,"--")</f>
        <v>--</v>
      </c>
    </row>
    <row r="568" spans="3:5" x14ac:dyDescent="0.2">
      <c r="C568" s="2" t="str">
        <f>IF((ISNUMBER(M$30)),M$30,"--")</f>
        <v>--</v>
      </c>
      <c r="D568" s="2" t="str">
        <f>IF((ISNUMBER(M$30)),$C$30,"--")</f>
        <v>--</v>
      </c>
      <c r="E568" s="2" t="str">
        <f>IF((ISNUMBER(M$30)),M$10,"--")</f>
        <v>--</v>
      </c>
    </row>
    <row r="569" spans="3:5" x14ac:dyDescent="0.2">
      <c r="C569" s="2" t="str">
        <f>IF((ISNUMBER(N$30)),N$30,"--")</f>
        <v>--</v>
      </c>
      <c r="D569" s="2" t="str">
        <f>IF((ISNUMBER(N$30)),$C$30,"--")</f>
        <v>--</v>
      </c>
      <c r="E569" s="2" t="str">
        <f>IF((ISNUMBER(N$30)),N$10,"--")</f>
        <v>--</v>
      </c>
    </row>
    <row r="570" spans="3:5" x14ac:dyDescent="0.2">
      <c r="C570" s="2" t="str">
        <f>IF((ISNUMBER(O$30)),O$30,"--")</f>
        <v>--</v>
      </c>
      <c r="D570" s="2" t="str">
        <f>IF((ISNUMBER(O$30)),$C$30,"--")</f>
        <v>--</v>
      </c>
      <c r="E570" s="2" t="str">
        <f>IF((ISNUMBER(O$30)),O$10,"--")</f>
        <v>--</v>
      </c>
    </row>
    <row r="571" spans="3:5" x14ac:dyDescent="0.2">
      <c r="C571" s="2" t="str">
        <f>IF((ISNUMBER(P$30)),P$30,"--")</f>
        <v>--</v>
      </c>
      <c r="D571" s="2" t="str">
        <f>IF((ISNUMBER(P$30)),$C$30,"--")</f>
        <v>--</v>
      </c>
      <c r="E571" s="2" t="str">
        <f>IF((ISNUMBER(P$30)),P$10,"--")</f>
        <v>--</v>
      </c>
    </row>
    <row r="572" spans="3:5" x14ac:dyDescent="0.2">
      <c r="C572" s="2" t="str">
        <f>IF((ISNUMBER(Q$30)),Q$30,"--")</f>
        <v>--</v>
      </c>
      <c r="D572" s="2" t="str">
        <f>IF((ISNUMBER(Q$30)),$C$30,"--")</f>
        <v>--</v>
      </c>
      <c r="E572" s="2" t="str">
        <f>IF((ISNUMBER(Q$30)),Q$10,"--")</f>
        <v>--</v>
      </c>
    </row>
    <row r="573" spans="3:5" x14ac:dyDescent="0.2">
      <c r="C573" s="2" t="str">
        <f>IF((ISNUMBER(R$30)),R$30,"--")</f>
        <v>--</v>
      </c>
      <c r="D573" s="2" t="str">
        <f>IF((ISNUMBER(R$30)),$C$30,"--")</f>
        <v>--</v>
      </c>
      <c r="E573" s="2" t="str">
        <f>IF((ISNUMBER(R$30)),R$10,"--")</f>
        <v>--</v>
      </c>
    </row>
    <row r="574" spans="3:5" x14ac:dyDescent="0.2">
      <c r="C574" s="2" t="str">
        <f>IF((ISNUMBER(S$30)),S$30,"--")</f>
        <v>--</v>
      </c>
      <c r="D574" s="2" t="str">
        <f>IF((ISNUMBER(S$30)),$C$30,"--")</f>
        <v>--</v>
      </c>
      <c r="E574" s="2" t="str">
        <f>IF((ISNUMBER(S$30)),S$10,"--")</f>
        <v>--</v>
      </c>
    </row>
    <row r="575" spans="3:5" x14ac:dyDescent="0.2">
      <c r="C575" s="2" t="str">
        <f>IF((ISNUMBER(T$30)),T$30,"--")</f>
        <v>--</v>
      </c>
      <c r="D575" s="2" t="str">
        <f>IF((ISNUMBER(T$30)),$C$30,"--")</f>
        <v>--</v>
      </c>
      <c r="E575" s="2" t="str">
        <f>IF((ISNUMBER(T$30)),T$10,"--")</f>
        <v>--</v>
      </c>
    </row>
    <row r="576" spans="3:5" x14ac:dyDescent="0.2">
      <c r="C576" s="2" t="str">
        <f>IF((ISNUMBER(U$30)),U$30,"--")</f>
        <v>--</v>
      </c>
      <c r="D576" s="2" t="str">
        <f>IF((ISNUMBER(U$30)),$C$30,"--")</f>
        <v>--</v>
      </c>
      <c r="E576" s="2" t="str">
        <f>IF((ISNUMBER(U$30)),U$10,"--")</f>
        <v>--</v>
      </c>
    </row>
    <row r="577" spans="2:5" x14ac:dyDescent="0.2">
      <c r="C577" s="2" t="str">
        <f>IF((ISNUMBER(V$30)),V$30,"--")</f>
        <v>--</v>
      </c>
      <c r="D577" s="2" t="str">
        <f>IF((ISNUMBER(V$30)),$C$30,"--")</f>
        <v>--</v>
      </c>
      <c r="E577" s="2" t="str">
        <f>IF((ISNUMBER(V$30)),V$10,"--")</f>
        <v>--</v>
      </c>
    </row>
    <row r="578" spans="2:5" x14ac:dyDescent="0.2">
      <c r="C578" s="2" t="str">
        <f>IF((ISNUMBER(W$30)),W$30,"--")</f>
        <v>--</v>
      </c>
      <c r="D578" s="2" t="str">
        <f>IF((ISNUMBER(W$30)),$C$30,"--")</f>
        <v>--</v>
      </c>
      <c r="E578" s="2" t="str">
        <f>IF((ISNUMBER(W$30)),W$10,"--")</f>
        <v>--</v>
      </c>
    </row>
    <row r="579" spans="2:5" x14ac:dyDescent="0.2">
      <c r="C579" s="2" t="str">
        <f>IF((ISNUMBER(X$30)),X$30,"--")</f>
        <v>--</v>
      </c>
      <c r="D579" s="2" t="str">
        <f>IF((ISNUMBER(X$30)),$C$30,"--")</f>
        <v>--</v>
      </c>
      <c r="E579" s="2" t="str">
        <f>IF((ISNUMBER(X$30)),X$10,"--")</f>
        <v>--</v>
      </c>
    </row>
    <row r="580" spans="2:5" x14ac:dyDescent="0.2">
      <c r="C580" s="2" t="str">
        <f>IF((ISNUMBER(Y$30)),Y$30,"--")</f>
        <v>--</v>
      </c>
      <c r="D580" s="2" t="str">
        <f>IF((ISNUMBER(Y$30)),$C$30,"--")</f>
        <v>--</v>
      </c>
      <c r="E580" s="2" t="str">
        <f>IF((ISNUMBER(Y$30)),Y$10,"--")</f>
        <v>--</v>
      </c>
    </row>
    <row r="581" spans="2:5" x14ac:dyDescent="0.2">
      <c r="C581" s="2" t="str">
        <f>IF((ISNUMBER(Z$30)),Z$30,"--")</f>
        <v>--</v>
      </c>
      <c r="D581" s="2" t="str">
        <f>IF((ISNUMBER(Z$30)),$C$30,"--")</f>
        <v>--</v>
      </c>
      <c r="E581" s="2" t="str">
        <f>IF((ISNUMBER(Z$30)),Z$10,"--")</f>
        <v>--</v>
      </c>
    </row>
    <row r="582" spans="2:5" x14ac:dyDescent="0.2">
      <c r="C582" s="2" t="str">
        <f>IF((ISNUMBER(AA$30)),AA$30,"--")</f>
        <v>--</v>
      </c>
      <c r="D582" s="2" t="str">
        <f>IF((ISNUMBER(AA$30)),$C$30,"--")</f>
        <v>--</v>
      </c>
      <c r="E582" s="2" t="str">
        <f>IF((ISNUMBER(AA$30)),AA$10,"--")</f>
        <v>--</v>
      </c>
    </row>
    <row r="583" spans="2:5" x14ac:dyDescent="0.2">
      <c r="B583">
        <v>21</v>
      </c>
      <c r="C583" s="2" t="str">
        <f>IF((ISNUMBER(D$31)),D$31,"--")</f>
        <v>--</v>
      </c>
      <c r="D583" s="2" t="str">
        <f>IF((ISNUMBER(D$31)),$C$31,"--")</f>
        <v>--</v>
      </c>
      <c r="E583" s="2" t="str">
        <f>IF((ISNUMBER(D$31)),D$10,"--")</f>
        <v>--</v>
      </c>
    </row>
    <row r="584" spans="2:5" x14ac:dyDescent="0.2">
      <c r="C584" s="2" t="str">
        <f>IF((ISNUMBER(E$31)),E$31,"--")</f>
        <v>--</v>
      </c>
      <c r="D584" s="2" t="str">
        <f>IF((ISNUMBER(E$31)),$C$31,"--")</f>
        <v>--</v>
      </c>
      <c r="E584" s="2" t="str">
        <f>IF((ISNUMBER(E$31)),E$10,"--")</f>
        <v>--</v>
      </c>
    </row>
    <row r="585" spans="2:5" x14ac:dyDescent="0.2">
      <c r="C585" s="2" t="str">
        <f>IF((ISNUMBER(F$31)),F$31,"--")</f>
        <v>--</v>
      </c>
      <c r="D585" s="2" t="str">
        <f>IF((ISNUMBER(F$31)),$C$31,"--")</f>
        <v>--</v>
      </c>
      <c r="E585" s="2" t="str">
        <f>IF((ISNUMBER(F$31)),F$10,"--")</f>
        <v>--</v>
      </c>
    </row>
    <row r="586" spans="2:5" x14ac:dyDescent="0.2">
      <c r="C586" s="2" t="str">
        <f>IF((ISNUMBER(G$31)),G$31,"--")</f>
        <v>--</v>
      </c>
      <c r="D586" s="2" t="str">
        <f>IF((ISNUMBER(G$31)),$C$31,"--")</f>
        <v>--</v>
      </c>
      <c r="E586" s="2" t="str">
        <f>IF((ISNUMBER(G$31)),G$10,"--")</f>
        <v>--</v>
      </c>
    </row>
    <row r="587" spans="2:5" x14ac:dyDescent="0.2">
      <c r="C587" s="2" t="str">
        <f>IF((ISNUMBER(H$31)),H$31,"--")</f>
        <v>--</v>
      </c>
      <c r="D587" s="2" t="str">
        <f>IF((ISNUMBER(H$31)),$C$31,"--")</f>
        <v>--</v>
      </c>
      <c r="E587" s="2" t="str">
        <f>IF((ISNUMBER(H$31)),H$10,"--")</f>
        <v>--</v>
      </c>
    </row>
    <row r="588" spans="2:5" x14ac:dyDescent="0.2">
      <c r="C588" s="2" t="str">
        <f>IF((ISNUMBER(I$31)),I$31,"--")</f>
        <v>--</v>
      </c>
      <c r="D588" s="2" t="str">
        <f>IF((ISNUMBER(I$31)),$C$31,"--")</f>
        <v>--</v>
      </c>
      <c r="E588" s="2" t="str">
        <f>IF((ISNUMBER(I$31)),I$10,"--")</f>
        <v>--</v>
      </c>
    </row>
    <row r="589" spans="2:5" x14ac:dyDescent="0.2">
      <c r="C589" s="2" t="str">
        <f>IF((ISNUMBER(J$31)),J$31,"--")</f>
        <v>--</v>
      </c>
      <c r="D589" s="2" t="str">
        <f>IF((ISNUMBER(J$31)),$C$31,"--")</f>
        <v>--</v>
      </c>
      <c r="E589" s="2" t="str">
        <f>IF((ISNUMBER(J$31)),J$10,"--")</f>
        <v>--</v>
      </c>
    </row>
    <row r="590" spans="2:5" x14ac:dyDescent="0.2">
      <c r="C590" s="2" t="str">
        <f>IF((ISNUMBER(K$31)),K$31,"--")</f>
        <v>--</v>
      </c>
      <c r="D590" s="2" t="str">
        <f>IF((ISNUMBER(K$31)),$C$31,"--")</f>
        <v>--</v>
      </c>
      <c r="E590" s="2" t="str">
        <f>IF((ISNUMBER(K$31)),K$10,"--")</f>
        <v>--</v>
      </c>
    </row>
    <row r="591" spans="2:5" x14ac:dyDescent="0.2">
      <c r="C591" s="2" t="str">
        <f>IF((ISNUMBER(L$31)),L$31,"--")</f>
        <v>--</v>
      </c>
      <c r="D591" s="2" t="str">
        <f>IF((ISNUMBER(L$31)),$C$31,"--")</f>
        <v>--</v>
      </c>
      <c r="E591" s="2" t="str">
        <f>IF((ISNUMBER(L$31)),L$10,"--")</f>
        <v>--</v>
      </c>
    </row>
    <row r="592" spans="2:5" x14ac:dyDescent="0.2">
      <c r="C592" s="2" t="str">
        <f>IF((ISNUMBER(M$31)),M$31,"--")</f>
        <v>--</v>
      </c>
      <c r="D592" s="2" t="str">
        <f>IF((ISNUMBER(M$31)),$C$31,"--")</f>
        <v>--</v>
      </c>
      <c r="E592" s="2" t="str">
        <f>IF((ISNUMBER(M$31)),M$10,"--")</f>
        <v>--</v>
      </c>
    </row>
    <row r="593" spans="2:5" x14ac:dyDescent="0.2">
      <c r="C593" s="2" t="str">
        <f>IF((ISNUMBER(N$31)),N$31,"--")</f>
        <v>--</v>
      </c>
      <c r="D593" s="2" t="str">
        <f>IF((ISNUMBER(N$31)),$C$31,"--")</f>
        <v>--</v>
      </c>
      <c r="E593" s="2" t="str">
        <f>IF((ISNUMBER(N$31)),N$10,"--")</f>
        <v>--</v>
      </c>
    </row>
    <row r="594" spans="2:5" x14ac:dyDescent="0.2">
      <c r="C594" s="2" t="str">
        <f>IF((ISNUMBER(O$31)),O$31,"--")</f>
        <v>--</v>
      </c>
      <c r="D594" s="2" t="str">
        <f>IF((ISNUMBER(O$31)),$C$31,"--")</f>
        <v>--</v>
      </c>
      <c r="E594" s="2" t="str">
        <f>IF((ISNUMBER(O$31)),O$10,"--")</f>
        <v>--</v>
      </c>
    </row>
    <row r="595" spans="2:5" x14ac:dyDescent="0.2">
      <c r="C595" s="2" t="str">
        <f>IF((ISNUMBER(P$31)),P$31,"--")</f>
        <v>--</v>
      </c>
      <c r="D595" s="2" t="str">
        <f>IF((ISNUMBER(P$31)),$C$31,"--")</f>
        <v>--</v>
      </c>
      <c r="E595" s="2" t="str">
        <f>IF((ISNUMBER(P$31)),P$10,"--")</f>
        <v>--</v>
      </c>
    </row>
    <row r="596" spans="2:5" x14ac:dyDescent="0.2">
      <c r="C596" s="2" t="str">
        <f>IF((ISNUMBER(Q$31)),Q$31,"--")</f>
        <v>--</v>
      </c>
      <c r="D596" s="2" t="str">
        <f>IF((ISNUMBER(Q$31)),$C$31,"--")</f>
        <v>--</v>
      </c>
      <c r="E596" s="2" t="str">
        <f>IF((ISNUMBER(Q$31)),Q$10,"--")</f>
        <v>--</v>
      </c>
    </row>
    <row r="597" spans="2:5" x14ac:dyDescent="0.2">
      <c r="C597" s="2" t="str">
        <f>IF((ISNUMBER(R$31)),R$31,"--")</f>
        <v>--</v>
      </c>
      <c r="D597" s="2" t="str">
        <f>IF((ISNUMBER(R$31)),$C$31,"--")</f>
        <v>--</v>
      </c>
      <c r="E597" s="2" t="str">
        <f>IF((ISNUMBER(R$31)),R$10,"--")</f>
        <v>--</v>
      </c>
    </row>
    <row r="598" spans="2:5" x14ac:dyDescent="0.2">
      <c r="C598" s="2" t="str">
        <f>IF((ISNUMBER(S$31)),S$31,"--")</f>
        <v>--</v>
      </c>
      <c r="D598" s="2" t="str">
        <f>IF((ISNUMBER(S$31)),$C$31,"--")</f>
        <v>--</v>
      </c>
      <c r="E598" s="2" t="str">
        <f>IF((ISNUMBER(S$31)),S$10,"--")</f>
        <v>--</v>
      </c>
    </row>
    <row r="599" spans="2:5" x14ac:dyDescent="0.2">
      <c r="C599" s="2" t="str">
        <f>IF((ISNUMBER(T$31)),T$31,"--")</f>
        <v>--</v>
      </c>
      <c r="D599" s="2" t="str">
        <f>IF((ISNUMBER(T$31)),$C$31,"--")</f>
        <v>--</v>
      </c>
      <c r="E599" s="2" t="str">
        <f>IF((ISNUMBER(T$31)),T$10,"--")</f>
        <v>--</v>
      </c>
    </row>
    <row r="600" spans="2:5" x14ac:dyDescent="0.2">
      <c r="C600" s="2" t="str">
        <f>IF((ISNUMBER(U$31)),U$31,"--")</f>
        <v>--</v>
      </c>
      <c r="D600" s="2" t="str">
        <f>IF((ISNUMBER(U$31)),$C$31,"--")</f>
        <v>--</v>
      </c>
      <c r="E600" s="2" t="str">
        <f>IF((ISNUMBER(U$31)),U$10,"--")</f>
        <v>--</v>
      </c>
    </row>
    <row r="601" spans="2:5" x14ac:dyDescent="0.2">
      <c r="C601" s="2" t="str">
        <f>IF((ISNUMBER(V$31)),V$31,"--")</f>
        <v>--</v>
      </c>
      <c r="D601" s="2" t="str">
        <f>IF((ISNUMBER(V$31)),$C$31,"--")</f>
        <v>--</v>
      </c>
      <c r="E601" s="2" t="str">
        <f>IF((ISNUMBER(V$31)),V$10,"--")</f>
        <v>--</v>
      </c>
    </row>
    <row r="602" spans="2:5" x14ac:dyDescent="0.2">
      <c r="C602" s="2" t="str">
        <f>IF((ISNUMBER(W$31)),W$31,"--")</f>
        <v>--</v>
      </c>
      <c r="D602" s="2" t="str">
        <f>IF((ISNUMBER(W$31)),$C$31,"--")</f>
        <v>--</v>
      </c>
      <c r="E602" s="2" t="str">
        <f>IF((ISNUMBER(W$31)),W$10,"--")</f>
        <v>--</v>
      </c>
    </row>
    <row r="603" spans="2:5" x14ac:dyDescent="0.2">
      <c r="C603" s="2" t="str">
        <f>IF((ISNUMBER(X$31)),X$31,"--")</f>
        <v>--</v>
      </c>
      <c r="D603" s="2" t="str">
        <f>IF((ISNUMBER(X$31)),$C$31,"--")</f>
        <v>--</v>
      </c>
      <c r="E603" s="2" t="str">
        <f>IF((ISNUMBER(X$31)),X$10,"--")</f>
        <v>--</v>
      </c>
    </row>
    <row r="604" spans="2:5" x14ac:dyDescent="0.2">
      <c r="C604" s="2" t="str">
        <f>IF((ISNUMBER(Y$31)),Y$31,"--")</f>
        <v>--</v>
      </c>
      <c r="D604" s="2" t="str">
        <f>IF((ISNUMBER(Y$31)),$C$31,"--")</f>
        <v>--</v>
      </c>
      <c r="E604" s="2" t="str">
        <f>IF((ISNUMBER(Y$31)),Y$10,"--")</f>
        <v>--</v>
      </c>
    </row>
    <row r="605" spans="2:5" x14ac:dyDescent="0.2">
      <c r="C605" s="2" t="str">
        <f>IF((ISNUMBER(Z$31)),Z$31,"--")</f>
        <v>--</v>
      </c>
      <c r="D605" s="2" t="str">
        <f>IF((ISNUMBER(Z$31)),$C$31,"--")</f>
        <v>--</v>
      </c>
      <c r="E605" s="2" t="str">
        <f>IF((ISNUMBER(Z$31)),Z$10,"--")</f>
        <v>--</v>
      </c>
    </row>
    <row r="606" spans="2:5" x14ac:dyDescent="0.2">
      <c r="C606" s="2" t="str">
        <f>IF((ISNUMBER(AA$31)),AA$31,"--")</f>
        <v>--</v>
      </c>
      <c r="D606" s="2" t="str">
        <f>IF((ISNUMBER(AA$31)),$C$31,"--")</f>
        <v>--</v>
      </c>
      <c r="E606" s="2" t="str">
        <f>IF((ISNUMBER(AA$31)),AA$10,"--")</f>
        <v>--</v>
      </c>
    </row>
    <row r="607" spans="2:5" x14ac:dyDescent="0.2">
      <c r="B607">
        <v>22</v>
      </c>
      <c r="C607" s="2" t="str">
        <f>IF((ISNUMBER(D$32)),D$32,"--")</f>
        <v>--</v>
      </c>
      <c r="D607" s="2" t="str">
        <f>IF((ISNUMBER(D$32)),$C$32,"--")</f>
        <v>--</v>
      </c>
      <c r="E607" s="2" t="str">
        <f>IF((ISNUMBER(D$32)),D$10,"--")</f>
        <v>--</v>
      </c>
    </row>
    <row r="608" spans="2:5" x14ac:dyDescent="0.2">
      <c r="C608" s="2" t="str">
        <f>IF((ISNUMBER(E$32)),E$32,"--")</f>
        <v>--</v>
      </c>
      <c r="D608" s="2" t="str">
        <f>IF((ISNUMBER(E$32)),$C$32,"--")</f>
        <v>--</v>
      </c>
      <c r="E608" s="2" t="str">
        <f>IF((ISNUMBER(E$32)),E$10,"--")</f>
        <v>--</v>
      </c>
    </row>
    <row r="609" spans="3:5" x14ac:dyDescent="0.2">
      <c r="C609" s="2" t="str">
        <f>IF((ISNUMBER(F$32)),F$32,"--")</f>
        <v>--</v>
      </c>
      <c r="D609" s="2" t="str">
        <f>IF((ISNUMBER(F$32)),$C$32,"--")</f>
        <v>--</v>
      </c>
      <c r="E609" s="2" t="str">
        <f>IF((ISNUMBER(F$32)),F$10,"--")</f>
        <v>--</v>
      </c>
    </row>
    <row r="610" spans="3:5" x14ac:dyDescent="0.2">
      <c r="C610" s="2" t="str">
        <f>IF((ISNUMBER(G$32)),G$32,"--")</f>
        <v>--</v>
      </c>
      <c r="D610" s="2" t="str">
        <f>IF((ISNUMBER(G$32)),$C$32,"--")</f>
        <v>--</v>
      </c>
      <c r="E610" s="2" t="str">
        <f>IF((ISNUMBER(G$32)),G$10,"--")</f>
        <v>--</v>
      </c>
    </row>
    <row r="611" spans="3:5" x14ac:dyDescent="0.2">
      <c r="C611" s="2" t="str">
        <f>IF((ISNUMBER(H$32)),H$32,"--")</f>
        <v>--</v>
      </c>
      <c r="D611" s="2" t="str">
        <f>IF((ISNUMBER(H$32)),$C$32,"--")</f>
        <v>--</v>
      </c>
      <c r="E611" s="2" t="str">
        <f>IF((ISNUMBER(H$32)),H$10,"--")</f>
        <v>--</v>
      </c>
    </row>
    <row r="612" spans="3:5" x14ac:dyDescent="0.2">
      <c r="C612" s="2" t="str">
        <f>IF((ISNUMBER(I$32)),I$32,"--")</f>
        <v>--</v>
      </c>
      <c r="D612" s="2" t="str">
        <f>IF((ISNUMBER(I$32)),$C$32,"--")</f>
        <v>--</v>
      </c>
      <c r="E612" s="2" t="str">
        <f>IF((ISNUMBER(I$32)),I$10,"--")</f>
        <v>--</v>
      </c>
    </row>
    <row r="613" spans="3:5" x14ac:dyDescent="0.2">
      <c r="C613" s="2" t="str">
        <f>IF((ISNUMBER(J$32)),J$32,"--")</f>
        <v>--</v>
      </c>
      <c r="D613" s="2" t="str">
        <f>IF((ISNUMBER(J$32)),$C$32,"--")</f>
        <v>--</v>
      </c>
      <c r="E613" s="2" t="str">
        <f>IF((ISNUMBER(J$32)),J$10,"--")</f>
        <v>--</v>
      </c>
    </row>
    <row r="614" spans="3:5" x14ac:dyDescent="0.2">
      <c r="C614" s="2" t="str">
        <f>IF((ISNUMBER(K$32)),K$32,"--")</f>
        <v>--</v>
      </c>
      <c r="D614" s="2" t="str">
        <f>IF((ISNUMBER(K$32)),$C$32,"--")</f>
        <v>--</v>
      </c>
      <c r="E614" s="2" t="str">
        <f>IF((ISNUMBER(K$32)),K$10,"--")</f>
        <v>--</v>
      </c>
    </row>
    <row r="615" spans="3:5" x14ac:dyDescent="0.2">
      <c r="C615" s="2" t="str">
        <f>IF((ISNUMBER(L$32)),L$32,"--")</f>
        <v>--</v>
      </c>
      <c r="D615" s="2" t="str">
        <f>IF((ISNUMBER(L$32)),$C$32,"--")</f>
        <v>--</v>
      </c>
      <c r="E615" s="2" t="str">
        <f>IF((ISNUMBER(L$32)),L$10,"--")</f>
        <v>--</v>
      </c>
    </row>
    <row r="616" spans="3:5" x14ac:dyDescent="0.2">
      <c r="C616" s="2" t="str">
        <f>IF((ISNUMBER(M$32)),M$32,"--")</f>
        <v>--</v>
      </c>
      <c r="D616" s="2" t="str">
        <f>IF((ISNUMBER(M$32)),$C$32,"--")</f>
        <v>--</v>
      </c>
      <c r="E616" s="2" t="str">
        <f>IF((ISNUMBER(M$32)),M$10,"--")</f>
        <v>--</v>
      </c>
    </row>
    <row r="617" spans="3:5" x14ac:dyDescent="0.2">
      <c r="C617" s="2" t="str">
        <f>IF((ISNUMBER(N$32)),N$32,"--")</f>
        <v>--</v>
      </c>
      <c r="D617" s="2" t="str">
        <f>IF((ISNUMBER(N$32)),$C$32,"--")</f>
        <v>--</v>
      </c>
      <c r="E617" s="2" t="str">
        <f>IF((ISNUMBER(N$32)),N$10,"--")</f>
        <v>--</v>
      </c>
    </row>
    <row r="618" spans="3:5" x14ac:dyDescent="0.2">
      <c r="C618" s="2" t="str">
        <f>IF((ISNUMBER(O$32)),O$32,"--")</f>
        <v>--</v>
      </c>
      <c r="D618" s="2" t="str">
        <f>IF((ISNUMBER(O$32)),$C$32,"--")</f>
        <v>--</v>
      </c>
      <c r="E618" s="2" t="str">
        <f>IF((ISNUMBER(O$32)),O$10,"--")</f>
        <v>--</v>
      </c>
    </row>
    <row r="619" spans="3:5" x14ac:dyDescent="0.2">
      <c r="C619" s="2" t="str">
        <f>IF((ISNUMBER(P$32)),P$32,"--")</f>
        <v>--</v>
      </c>
      <c r="D619" s="2" t="str">
        <f>IF((ISNUMBER(P$32)),$C$32,"--")</f>
        <v>--</v>
      </c>
      <c r="E619" s="2" t="str">
        <f>IF((ISNUMBER(P$32)),P$10,"--")</f>
        <v>--</v>
      </c>
    </row>
    <row r="620" spans="3:5" x14ac:dyDescent="0.2">
      <c r="C620" s="2" t="str">
        <f>IF((ISNUMBER(Q$32)),Q$32,"--")</f>
        <v>--</v>
      </c>
      <c r="D620" s="2" t="str">
        <f>IF((ISNUMBER(Q$32)),$C$32,"--")</f>
        <v>--</v>
      </c>
      <c r="E620" s="2" t="str">
        <f>IF((ISNUMBER(Q$32)),Q$10,"--")</f>
        <v>--</v>
      </c>
    </row>
    <row r="621" spans="3:5" x14ac:dyDescent="0.2">
      <c r="C621" s="2" t="str">
        <f>IF((ISNUMBER(R$32)),R$32,"--")</f>
        <v>--</v>
      </c>
      <c r="D621" s="2" t="str">
        <f>IF((ISNUMBER(R$32)),$C$32,"--")</f>
        <v>--</v>
      </c>
      <c r="E621" s="2" t="str">
        <f>IF((ISNUMBER(R$32)),R$10,"--")</f>
        <v>--</v>
      </c>
    </row>
    <row r="622" spans="3:5" x14ac:dyDescent="0.2">
      <c r="C622" s="2" t="str">
        <f>IF((ISNUMBER(S$32)),S$32,"--")</f>
        <v>--</v>
      </c>
      <c r="D622" s="2" t="str">
        <f>IF((ISNUMBER(S$32)),$C$32,"--")</f>
        <v>--</v>
      </c>
      <c r="E622" s="2" t="str">
        <f>IF((ISNUMBER(S$32)),S$10,"--")</f>
        <v>--</v>
      </c>
    </row>
    <row r="623" spans="3:5" x14ac:dyDescent="0.2">
      <c r="C623" s="2" t="str">
        <f>IF((ISNUMBER(T$32)),T$32,"--")</f>
        <v>--</v>
      </c>
      <c r="D623" s="2" t="str">
        <f>IF((ISNUMBER(T$32)),$C$32,"--")</f>
        <v>--</v>
      </c>
      <c r="E623" s="2" t="str">
        <f>IF((ISNUMBER(T$32)),T$10,"--")</f>
        <v>--</v>
      </c>
    </row>
    <row r="624" spans="3:5" x14ac:dyDescent="0.2">
      <c r="C624" s="2" t="str">
        <f>IF((ISNUMBER(U$32)),U$32,"--")</f>
        <v>--</v>
      </c>
      <c r="D624" s="2" t="str">
        <f>IF((ISNUMBER(U$32)),$C$32,"--")</f>
        <v>--</v>
      </c>
      <c r="E624" s="2" t="str">
        <f>IF((ISNUMBER(U$32)),U$10,"--")</f>
        <v>--</v>
      </c>
    </row>
    <row r="625" spans="2:5" x14ac:dyDescent="0.2">
      <c r="C625" s="2" t="str">
        <f>IF((ISNUMBER(V$32)),V$32,"--")</f>
        <v>--</v>
      </c>
      <c r="D625" s="2" t="str">
        <f>IF((ISNUMBER(V$32)),$C$32,"--")</f>
        <v>--</v>
      </c>
      <c r="E625" s="2" t="str">
        <f>IF((ISNUMBER(V$32)),V$10,"--")</f>
        <v>--</v>
      </c>
    </row>
    <row r="626" spans="2:5" x14ac:dyDescent="0.2">
      <c r="C626" s="2" t="str">
        <f>IF((ISNUMBER(W$32)),W$32,"--")</f>
        <v>--</v>
      </c>
      <c r="D626" s="2" t="str">
        <f>IF((ISNUMBER(W$32)),$C$32,"--")</f>
        <v>--</v>
      </c>
      <c r="E626" s="2" t="str">
        <f>IF((ISNUMBER(W$32)),W$10,"--")</f>
        <v>--</v>
      </c>
    </row>
    <row r="627" spans="2:5" x14ac:dyDescent="0.2">
      <c r="C627" s="2" t="str">
        <f>IF((ISNUMBER(X$32)),X$32,"--")</f>
        <v>--</v>
      </c>
      <c r="D627" s="2" t="str">
        <f>IF((ISNUMBER(X$32)),$C$32,"--")</f>
        <v>--</v>
      </c>
      <c r="E627" s="2" t="str">
        <f>IF((ISNUMBER(X$32)),X$10,"--")</f>
        <v>--</v>
      </c>
    </row>
    <row r="628" spans="2:5" x14ac:dyDescent="0.2">
      <c r="C628" s="2" t="str">
        <f>IF((ISNUMBER(Y$32)),Y$32,"--")</f>
        <v>--</v>
      </c>
      <c r="D628" s="2" t="str">
        <f>IF((ISNUMBER(Y$32)),$C$32,"--")</f>
        <v>--</v>
      </c>
      <c r="E628" s="2" t="str">
        <f>IF((ISNUMBER(Y$32)),Y$10,"--")</f>
        <v>--</v>
      </c>
    </row>
    <row r="629" spans="2:5" x14ac:dyDescent="0.2">
      <c r="C629" s="2" t="str">
        <f>IF((ISNUMBER(Z$32)),Z$32,"--")</f>
        <v>--</v>
      </c>
      <c r="D629" s="2" t="str">
        <f>IF((ISNUMBER(Z$32)),$C$32,"--")</f>
        <v>--</v>
      </c>
      <c r="E629" s="2" t="str">
        <f>IF((ISNUMBER(Z$32)),Z$10,"--")</f>
        <v>--</v>
      </c>
    </row>
    <row r="630" spans="2:5" x14ac:dyDescent="0.2">
      <c r="C630" s="2" t="str">
        <f>IF((ISNUMBER(AA$32)),AA$32,"--")</f>
        <v>--</v>
      </c>
      <c r="D630" s="2" t="str">
        <f>IF((ISNUMBER(AA$32)),$C$32,"--")</f>
        <v>--</v>
      </c>
      <c r="E630" s="2" t="str">
        <f>IF((ISNUMBER(AA$32)),AA$10,"--")</f>
        <v>--</v>
      </c>
    </row>
    <row r="631" spans="2:5" x14ac:dyDescent="0.2">
      <c r="B631">
        <v>23</v>
      </c>
      <c r="C631" s="2" t="str">
        <f>IF((ISNUMBER(D$33)),D$33,"--")</f>
        <v>--</v>
      </c>
      <c r="D631" s="2" t="str">
        <f>IF((ISNUMBER(D$33)),$C$33,"--")</f>
        <v>--</v>
      </c>
      <c r="E631" s="2" t="str">
        <f>IF((ISNUMBER(D$33)),D$10,"--")</f>
        <v>--</v>
      </c>
    </row>
    <row r="632" spans="2:5" x14ac:dyDescent="0.2">
      <c r="C632" s="2" t="str">
        <f>IF((ISNUMBER(E$33)),E$33,"--")</f>
        <v>--</v>
      </c>
      <c r="D632" s="2" t="str">
        <f>IF((ISNUMBER(E$33)),$C$33,"--")</f>
        <v>--</v>
      </c>
      <c r="E632" s="2" t="str">
        <f>IF((ISNUMBER(E$33)),E$10,"--")</f>
        <v>--</v>
      </c>
    </row>
    <row r="633" spans="2:5" x14ac:dyDescent="0.2">
      <c r="C633" s="2" t="str">
        <f>IF((ISNUMBER(F$33)),F$33,"--")</f>
        <v>--</v>
      </c>
      <c r="D633" s="2" t="str">
        <f>IF((ISNUMBER(F$33)),$C$33,"--")</f>
        <v>--</v>
      </c>
      <c r="E633" s="2" t="str">
        <f>IF((ISNUMBER(F$33)),F$10,"--")</f>
        <v>--</v>
      </c>
    </row>
    <row r="634" spans="2:5" x14ac:dyDescent="0.2">
      <c r="C634" s="2" t="str">
        <f>IF((ISNUMBER(G$33)),G$33,"--")</f>
        <v>--</v>
      </c>
      <c r="D634" s="2" t="str">
        <f>IF((ISNUMBER(G$33)),$C$33,"--")</f>
        <v>--</v>
      </c>
      <c r="E634" s="2" t="str">
        <f>IF((ISNUMBER(G$33)),G$10,"--")</f>
        <v>--</v>
      </c>
    </row>
    <row r="635" spans="2:5" x14ac:dyDescent="0.2">
      <c r="C635" s="2" t="str">
        <f>IF((ISNUMBER(H$33)),H$33,"--")</f>
        <v>--</v>
      </c>
      <c r="D635" s="2" t="str">
        <f>IF((ISNUMBER(H$33)),$C$33,"--")</f>
        <v>--</v>
      </c>
      <c r="E635" s="2" t="str">
        <f>IF((ISNUMBER(H$33)),H$10,"--")</f>
        <v>--</v>
      </c>
    </row>
    <row r="636" spans="2:5" x14ac:dyDescent="0.2">
      <c r="C636" s="2" t="str">
        <f>IF((ISNUMBER(I$33)),I$33,"--")</f>
        <v>--</v>
      </c>
      <c r="D636" s="2" t="str">
        <f>IF((ISNUMBER(I$33)),$C$33,"--")</f>
        <v>--</v>
      </c>
      <c r="E636" s="2" t="str">
        <f>IF((ISNUMBER(I$33)),I$10,"--")</f>
        <v>--</v>
      </c>
    </row>
    <row r="637" spans="2:5" x14ac:dyDescent="0.2">
      <c r="C637" s="2" t="str">
        <f>IF((ISNUMBER(J$33)),J$33,"--")</f>
        <v>--</v>
      </c>
      <c r="D637" s="2" t="str">
        <f>IF((ISNUMBER(J$33)),$C$33,"--")</f>
        <v>--</v>
      </c>
      <c r="E637" s="2" t="str">
        <f>IF((ISNUMBER(J$33)),J$10,"--")</f>
        <v>--</v>
      </c>
    </row>
    <row r="638" spans="2:5" x14ac:dyDescent="0.2">
      <c r="C638" s="2" t="str">
        <f>IF((ISNUMBER(K$33)),K$33,"--")</f>
        <v>--</v>
      </c>
      <c r="D638" s="2" t="str">
        <f>IF((ISNUMBER(K$33)),$C$33,"--")</f>
        <v>--</v>
      </c>
      <c r="E638" s="2" t="str">
        <f>IF((ISNUMBER(K$33)),K$10,"--")</f>
        <v>--</v>
      </c>
    </row>
    <row r="639" spans="2:5" x14ac:dyDescent="0.2">
      <c r="C639" s="2" t="str">
        <f>IF((ISNUMBER(L$33)),L$33,"--")</f>
        <v>--</v>
      </c>
      <c r="D639" s="2" t="str">
        <f>IF((ISNUMBER(L$33)),$C$33,"--")</f>
        <v>--</v>
      </c>
      <c r="E639" s="2" t="str">
        <f>IF((ISNUMBER(L$33)),L$10,"--")</f>
        <v>--</v>
      </c>
    </row>
    <row r="640" spans="2:5" x14ac:dyDescent="0.2">
      <c r="C640" s="2" t="str">
        <f>IF((ISNUMBER(M$33)),M$33,"--")</f>
        <v>--</v>
      </c>
      <c r="D640" s="2" t="str">
        <f>IF((ISNUMBER(M$33)),$C$33,"--")</f>
        <v>--</v>
      </c>
      <c r="E640" s="2" t="str">
        <f>IF((ISNUMBER(M$33)),M$10,"--")</f>
        <v>--</v>
      </c>
    </row>
    <row r="641" spans="2:5" x14ac:dyDescent="0.2">
      <c r="C641" s="2" t="str">
        <f>IF((ISNUMBER(N$33)),N$33,"--")</f>
        <v>--</v>
      </c>
      <c r="D641" s="2" t="str">
        <f>IF((ISNUMBER(N$33)),$C$33,"--")</f>
        <v>--</v>
      </c>
      <c r="E641" s="2" t="str">
        <f>IF((ISNUMBER(N$33)),N$10,"--")</f>
        <v>--</v>
      </c>
    </row>
    <row r="642" spans="2:5" x14ac:dyDescent="0.2">
      <c r="C642" s="2" t="str">
        <f>IF((ISNUMBER(O$33)),O$33,"--")</f>
        <v>--</v>
      </c>
      <c r="D642" s="2" t="str">
        <f>IF((ISNUMBER(O$33)),$C$33,"--")</f>
        <v>--</v>
      </c>
      <c r="E642" s="2" t="str">
        <f>IF((ISNUMBER(O$33)),O$10,"--")</f>
        <v>--</v>
      </c>
    </row>
    <row r="643" spans="2:5" x14ac:dyDescent="0.2">
      <c r="C643" s="2" t="str">
        <f>IF((ISNUMBER(P$33)),P$33,"--")</f>
        <v>--</v>
      </c>
      <c r="D643" s="2" t="str">
        <f>IF((ISNUMBER(P$33)),$C$33,"--")</f>
        <v>--</v>
      </c>
      <c r="E643" s="2" t="str">
        <f>IF((ISNUMBER(P$33)),P$10,"--")</f>
        <v>--</v>
      </c>
    </row>
    <row r="644" spans="2:5" x14ac:dyDescent="0.2">
      <c r="C644" s="2" t="str">
        <f>IF((ISNUMBER(Q$33)),Q$33,"--")</f>
        <v>--</v>
      </c>
      <c r="D644" s="2" t="str">
        <f>IF((ISNUMBER(Q$33)),$C$33,"--")</f>
        <v>--</v>
      </c>
      <c r="E644" s="2" t="str">
        <f>IF((ISNUMBER(Q$33)),Q$10,"--")</f>
        <v>--</v>
      </c>
    </row>
    <row r="645" spans="2:5" x14ac:dyDescent="0.2">
      <c r="C645" s="2" t="str">
        <f>IF((ISNUMBER(R$33)),R$33,"--")</f>
        <v>--</v>
      </c>
      <c r="D645" s="2" t="str">
        <f>IF((ISNUMBER(R$33)),$C$33,"--")</f>
        <v>--</v>
      </c>
      <c r="E645" s="2" t="str">
        <f>IF((ISNUMBER(R$33)),R$10,"--")</f>
        <v>--</v>
      </c>
    </row>
    <row r="646" spans="2:5" x14ac:dyDescent="0.2">
      <c r="C646" s="2" t="str">
        <f>IF((ISNUMBER(S$33)),S$33,"--")</f>
        <v>--</v>
      </c>
      <c r="D646" s="2" t="str">
        <f>IF((ISNUMBER(S$33)),$C$33,"--")</f>
        <v>--</v>
      </c>
      <c r="E646" s="2" t="str">
        <f>IF((ISNUMBER(S$33)),S$10,"--")</f>
        <v>--</v>
      </c>
    </row>
    <row r="647" spans="2:5" x14ac:dyDescent="0.2">
      <c r="C647" s="2" t="str">
        <f>IF((ISNUMBER(T$33)),T$33,"--")</f>
        <v>--</v>
      </c>
      <c r="D647" s="2" t="str">
        <f>IF((ISNUMBER(T$33)),$C$33,"--")</f>
        <v>--</v>
      </c>
      <c r="E647" s="2" t="str">
        <f>IF((ISNUMBER(T$33)),T$10,"--")</f>
        <v>--</v>
      </c>
    </row>
    <row r="648" spans="2:5" x14ac:dyDescent="0.2">
      <c r="C648" s="2" t="str">
        <f>IF((ISNUMBER(U$33)),U$33,"--")</f>
        <v>--</v>
      </c>
      <c r="D648" s="2" t="str">
        <f>IF((ISNUMBER(U$33)),$C$33,"--")</f>
        <v>--</v>
      </c>
      <c r="E648" s="2" t="str">
        <f>IF((ISNUMBER(U$33)),U$10,"--")</f>
        <v>--</v>
      </c>
    </row>
    <row r="649" spans="2:5" x14ac:dyDescent="0.2">
      <c r="C649" s="2" t="str">
        <f>IF((ISNUMBER(V$33)),V$33,"--")</f>
        <v>--</v>
      </c>
      <c r="D649" s="2" t="str">
        <f>IF((ISNUMBER(V$33)),$C$33,"--")</f>
        <v>--</v>
      </c>
      <c r="E649" s="2" t="str">
        <f>IF((ISNUMBER(V$33)),V$10,"--")</f>
        <v>--</v>
      </c>
    </row>
    <row r="650" spans="2:5" x14ac:dyDescent="0.2">
      <c r="C650" s="2" t="str">
        <f>IF((ISNUMBER(W$33)),W$33,"--")</f>
        <v>--</v>
      </c>
      <c r="D650" s="2" t="str">
        <f>IF((ISNUMBER(W$33)),$C$33,"--")</f>
        <v>--</v>
      </c>
      <c r="E650" s="2" t="str">
        <f>IF((ISNUMBER(W$33)),W$10,"--")</f>
        <v>--</v>
      </c>
    </row>
    <row r="651" spans="2:5" x14ac:dyDescent="0.2">
      <c r="C651" s="2" t="str">
        <f>IF((ISNUMBER(X$33)),X$33,"--")</f>
        <v>--</v>
      </c>
      <c r="D651" s="2" t="str">
        <f>IF((ISNUMBER(X$33)),$C$33,"--")</f>
        <v>--</v>
      </c>
      <c r="E651" s="2" t="str">
        <f>IF((ISNUMBER(X$33)),X$10,"--")</f>
        <v>--</v>
      </c>
    </row>
    <row r="652" spans="2:5" x14ac:dyDescent="0.2">
      <c r="C652" s="2" t="str">
        <f>IF((ISNUMBER(Y$33)),Y$33,"--")</f>
        <v>--</v>
      </c>
      <c r="D652" s="2" t="str">
        <f>IF((ISNUMBER(Y$33)),$C$33,"--")</f>
        <v>--</v>
      </c>
      <c r="E652" s="2" t="str">
        <f>IF((ISNUMBER(Y$33)),Y$10,"--")</f>
        <v>--</v>
      </c>
    </row>
    <row r="653" spans="2:5" x14ac:dyDescent="0.2">
      <c r="C653" s="2" t="str">
        <f>IF((ISNUMBER(Z$33)),Z$33,"--")</f>
        <v>--</v>
      </c>
      <c r="D653" s="2" t="str">
        <f>IF((ISNUMBER(Z$33)),$C$33,"--")</f>
        <v>--</v>
      </c>
      <c r="E653" s="2" t="str">
        <f>IF((ISNUMBER(Z$33)),Z$10,"--")</f>
        <v>--</v>
      </c>
    </row>
    <row r="654" spans="2:5" x14ac:dyDescent="0.2">
      <c r="C654" s="2" t="str">
        <f>IF((ISNUMBER(AA$33)),AA$33,"--")</f>
        <v>--</v>
      </c>
      <c r="D654" s="2" t="str">
        <f>IF((ISNUMBER(AA$33)),$C$33,"--")</f>
        <v>--</v>
      </c>
      <c r="E654" s="2" t="str">
        <f>IF((ISNUMBER(AA$33)),AA$10,"--")</f>
        <v>--</v>
      </c>
    </row>
    <row r="655" spans="2:5" x14ac:dyDescent="0.2">
      <c r="B655">
        <v>24</v>
      </c>
      <c r="C655" s="2" t="str">
        <f>IF((ISNUMBER(D$34)),D$34,"--")</f>
        <v>--</v>
      </c>
      <c r="D655" s="2" t="str">
        <f>IF((ISNUMBER(D$34)),$C$34,"--")</f>
        <v>--</v>
      </c>
      <c r="E655" s="2" t="str">
        <f>IF((ISNUMBER(D$34)),D$10,"--")</f>
        <v>--</v>
      </c>
    </row>
    <row r="656" spans="2:5" x14ac:dyDescent="0.2">
      <c r="C656" s="2" t="str">
        <f>IF((ISNUMBER(E$34)),E$34,"--")</f>
        <v>--</v>
      </c>
      <c r="D656" s="2" t="str">
        <f>IF((ISNUMBER(E$34)),$C$34,"--")</f>
        <v>--</v>
      </c>
      <c r="E656" s="2" t="str">
        <f>IF((ISNUMBER(E$34)),E$10,"--")</f>
        <v>--</v>
      </c>
    </row>
    <row r="657" spans="3:5" x14ac:dyDescent="0.2">
      <c r="C657" s="2" t="str">
        <f>IF((ISNUMBER(F$34)),F$34,"--")</f>
        <v>--</v>
      </c>
      <c r="D657" s="2" t="str">
        <f>IF((ISNUMBER(F$34)),$C$34,"--")</f>
        <v>--</v>
      </c>
      <c r="E657" s="2" t="str">
        <f>IF((ISNUMBER(F$34)),F$10,"--")</f>
        <v>--</v>
      </c>
    </row>
    <row r="658" spans="3:5" x14ac:dyDescent="0.2">
      <c r="C658" s="2" t="str">
        <f>IF((ISNUMBER(G$34)),G$34,"--")</f>
        <v>--</v>
      </c>
      <c r="D658" s="2" t="str">
        <f>IF((ISNUMBER(G$34)),$C$34,"--")</f>
        <v>--</v>
      </c>
      <c r="E658" s="2" t="str">
        <f>IF((ISNUMBER(G$34)),G$10,"--")</f>
        <v>--</v>
      </c>
    </row>
    <row r="659" spans="3:5" x14ac:dyDescent="0.2">
      <c r="C659" s="2" t="str">
        <f>IF((ISNUMBER(H$34)),H$34,"--")</f>
        <v>--</v>
      </c>
      <c r="D659" s="2" t="str">
        <f>IF((ISNUMBER(H$34)),$C$34,"--")</f>
        <v>--</v>
      </c>
      <c r="E659" s="2" t="str">
        <f>IF((ISNUMBER(H$34)),H$10,"--")</f>
        <v>--</v>
      </c>
    </row>
    <row r="660" spans="3:5" x14ac:dyDescent="0.2">
      <c r="C660" s="2" t="str">
        <f>IF((ISNUMBER(I$34)),I$34,"--")</f>
        <v>--</v>
      </c>
      <c r="D660" s="2" t="str">
        <f>IF((ISNUMBER(I$34)),$C$34,"--")</f>
        <v>--</v>
      </c>
      <c r="E660" s="2" t="str">
        <f>IF((ISNUMBER(I$34)),I$10,"--")</f>
        <v>--</v>
      </c>
    </row>
    <row r="661" spans="3:5" x14ac:dyDescent="0.2">
      <c r="C661" s="2" t="str">
        <f>IF((ISNUMBER(J$34)),J$34,"--")</f>
        <v>--</v>
      </c>
      <c r="D661" s="2" t="str">
        <f>IF((ISNUMBER(J$34)),$C$34,"--")</f>
        <v>--</v>
      </c>
      <c r="E661" s="2" t="str">
        <f>IF((ISNUMBER(J$34)),J$10,"--")</f>
        <v>--</v>
      </c>
    </row>
    <row r="662" spans="3:5" x14ac:dyDescent="0.2">
      <c r="C662" s="2" t="str">
        <f>IF((ISNUMBER(K$34)),K$34,"--")</f>
        <v>--</v>
      </c>
      <c r="D662" s="2" t="str">
        <f>IF((ISNUMBER(K$34)),$C$34,"--")</f>
        <v>--</v>
      </c>
      <c r="E662" s="2" t="str">
        <f>IF((ISNUMBER(K$34)),K$10,"--")</f>
        <v>--</v>
      </c>
    </row>
    <row r="663" spans="3:5" x14ac:dyDescent="0.2">
      <c r="C663" s="2" t="str">
        <f>IF((ISNUMBER(L$34)),L$34,"--")</f>
        <v>--</v>
      </c>
      <c r="D663" s="2" t="str">
        <f>IF((ISNUMBER(L$34)),$C$34,"--")</f>
        <v>--</v>
      </c>
      <c r="E663" s="2" t="str">
        <f>IF((ISNUMBER(L$34)),L$10,"--")</f>
        <v>--</v>
      </c>
    </row>
    <row r="664" spans="3:5" x14ac:dyDescent="0.2">
      <c r="C664" s="2" t="str">
        <f>IF((ISNUMBER(M$34)),M$34,"--")</f>
        <v>--</v>
      </c>
      <c r="D664" s="2" t="str">
        <f>IF((ISNUMBER(M$34)),$C$34,"--")</f>
        <v>--</v>
      </c>
      <c r="E664" s="2" t="str">
        <f>IF((ISNUMBER(M$34)),M$10,"--")</f>
        <v>--</v>
      </c>
    </row>
    <row r="665" spans="3:5" x14ac:dyDescent="0.2">
      <c r="C665" s="2" t="str">
        <f>IF((ISNUMBER(N$34)),N$34,"--")</f>
        <v>--</v>
      </c>
      <c r="D665" s="2" t="str">
        <f>IF((ISNUMBER(N$34)),$C$34,"--")</f>
        <v>--</v>
      </c>
      <c r="E665" s="2" t="str">
        <f>IF((ISNUMBER(N$34)),N$10,"--")</f>
        <v>--</v>
      </c>
    </row>
    <row r="666" spans="3:5" x14ac:dyDescent="0.2">
      <c r="C666" s="2" t="str">
        <f>IF((ISNUMBER(O$34)),O$34,"--")</f>
        <v>--</v>
      </c>
      <c r="D666" s="2" t="str">
        <f>IF((ISNUMBER(O$34)),$C$34,"--")</f>
        <v>--</v>
      </c>
      <c r="E666" s="2" t="str">
        <f>IF((ISNUMBER(O$34)),O$10,"--")</f>
        <v>--</v>
      </c>
    </row>
    <row r="667" spans="3:5" x14ac:dyDescent="0.2">
      <c r="C667" s="2" t="str">
        <f>IF((ISNUMBER(P$34)),P$34,"--")</f>
        <v>--</v>
      </c>
      <c r="D667" s="2" t="str">
        <f>IF((ISNUMBER(P$34)),$C$34,"--")</f>
        <v>--</v>
      </c>
      <c r="E667" s="2" t="str">
        <f>IF((ISNUMBER(P$34)),P$10,"--")</f>
        <v>--</v>
      </c>
    </row>
    <row r="668" spans="3:5" x14ac:dyDescent="0.2">
      <c r="C668" s="2" t="str">
        <f>IF((ISNUMBER(Q$34)),Q$34,"--")</f>
        <v>--</v>
      </c>
      <c r="D668" s="2" t="str">
        <f>IF((ISNUMBER(Q$34)),$C$34,"--")</f>
        <v>--</v>
      </c>
      <c r="E668" s="2" t="str">
        <f>IF((ISNUMBER(Q$34)),Q$10,"--")</f>
        <v>--</v>
      </c>
    </row>
    <row r="669" spans="3:5" x14ac:dyDescent="0.2">
      <c r="C669" s="2" t="str">
        <f>IF((ISNUMBER(R$34)),R$34,"--")</f>
        <v>--</v>
      </c>
      <c r="D669" s="2" t="str">
        <f>IF((ISNUMBER(R$34)),$C$34,"--")</f>
        <v>--</v>
      </c>
      <c r="E669" s="2" t="str">
        <f>IF((ISNUMBER(R$34)),R$10,"--")</f>
        <v>--</v>
      </c>
    </row>
    <row r="670" spans="3:5" x14ac:dyDescent="0.2">
      <c r="C670" s="2" t="str">
        <f>IF((ISNUMBER(S$34)),S$34,"--")</f>
        <v>--</v>
      </c>
      <c r="D670" s="2" t="str">
        <f>IF((ISNUMBER(S$34)),$C$34,"--")</f>
        <v>--</v>
      </c>
      <c r="E670" s="2" t="str">
        <f>IF((ISNUMBER(S$34)),S$10,"--")</f>
        <v>--</v>
      </c>
    </row>
    <row r="671" spans="3:5" x14ac:dyDescent="0.2">
      <c r="C671" s="2" t="str">
        <f>IF((ISNUMBER(T$34)),T$34,"--")</f>
        <v>--</v>
      </c>
      <c r="D671" s="2" t="str">
        <f>IF((ISNUMBER(T$34)),$C$34,"--")</f>
        <v>--</v>
      </c>
      <c r="E671" s="2" t="str">
        <f>IF((ISNUMBER(T$34)),T$10,"--")</f>
        <v>--</v>
      </c>
    </row>
    <row r="672" spans="3:5" x14ac:dyDescent="0.2">
      <c r="C672" s="2" t="str">
        <f>IF((ISNUMBER(U$34)),U$34,"--")</f>
        <v>--</v>
      </c>
      <c r="D672" s="2" t="str">
        <f>IF((ISNUMBER(U$34)),$C$34,"--")</f>
        <v>--</v>
      </c>
      <c r="E672" s="2" t="str">
        <f>IF((ISNUMBER(U$34)),U$10,"--")</f>
        <v>--</v>
      </c>
    </row>
    <row r="673" spans="3:5" x14ac:dyDescent="0.2">
      <c r="C673" s="2" t="str">
        <f>IF((ISNUMBER(V$34)),V$34,"--")</f>
        <v>--</v>
      </c>
      <c r="D673" s="2" t="str">
        <f>IF((ISNUMBER(V$34)),$C$34,"--")</f>
        <v>--</v>
      </c>
      <c r="E673" s="2" t="str">
        <f>IF((ISNUMBER(V$34)),V$10,"--")</f>
        <v>--</v>
      </c>
    </row>
    <row r="674" spans="3:5" x14ac:dyDescent="0.2">
      <c r="C674" s="2" t="str">
        <f>IF((ISNUMBER(W$34)),W$34,"--")</f>
        <v>--</v>
      </c>
      <c r="D674" s="2" t="str">
        <f>IF((ISNUMBER(W$34)),$C$34,"--")</f>
        <v>--</v>
      </c>
      <c r="E674" s="2" t="str">
        <f>IF((ISNUMBER(W$34)),W$10,"--")</f>
        <v>--</v>
      </c>
    </row>
    <row r="675" spans="3:5" x14ac:dyDescent="0.2">
      <c r="C675" s="2" t="str">
        <f>IF((ISNUMBER(X$34)),X$34,"--")</f>
        <v>--</v>
      </c>
      <c r="D675" s="2" t="str">
        <f>IF((ISNUMBER(X$34)),$C$34,"--")</f>
        <v>--</v>
      </c>
      <c r="E675" s="2" t="str">
        <f>IF((ISNUMBER(X$34)),X$10,"--")</f>
        <v>--</v>
      </c>
    </row>
    <row r="676" spans="3:5" x14ac:dyDescent="0.2">
      <c r="C676" s="2" t="str">
        <f>IF((ISNUMBER(Y$34)),Y$34,"--")</f>
        <v>--</v>
      </c>
      <c r="D676" s="2" t="str">
        <f>IF((ISNUMBER(Y$34)),$C$34,"--")</f>
        <v>--</v>
      </c>
      <c r="E676" s="2" t="str">
        <f>IF((ISNUMBER(Y$34)),Y$10,"--")</f>
        <v>--</v>
      </c>
    </row>
    <row r="677" spans="3:5" x14ac:dyDescent="0.2">
      <c r="C677" s="2" t="str">
        <f>IF((ISNUMBER(Z$34)),Z$34,"--")</f>
        <v>--</v>
      </c>
      <c r="D677" s="2" t="str">
        <f>IF((ISNUMBER(Z$34)),$C$34,"--")</f>
        <v>--</v>
      </c>
      <c r="E677" s="2" t="str">
        <f>IF((ISNUMBER(Z$34)),Z$10,"--")</f>
        <v>--</v>
      </c>
    </row>
    <row r="678" spans="3:5" x14ac:dyDescent="0.2">
      <c r="C678" s="2" t="str">
        <f>IF((ISNUMBER(AA$34)),AA$34,"--")</f>
        <v>--</v>
      </c>
      <c r="D678" s="2" t="str">
        <f>IF((ISNUMBER(AA$34)),$C$34,"--")</f>
        <v>--</v>
      </c>
      <c r="E678" s="2" t="str">
        <f>IF((ISNUMBER(AA$34)),AA$10,"--")</f>
        <v>--</v>
      </c>
    </row>
  </sheetData>
  <mergeCells count="3">
    <mergeCell ref="A11:A16"/>
    <mergeCell ref="A17:A22"/>
    <mergeCell ref="A23:A28"/>
  </mergeCells>
  <conditionalFormatting sqref="AF19:AF95 N35:Y96 B11:B34">
    <cfRule type="expression" dxfId="1080" priority="90" stopIfTrue="1">
      <formula>ISERROR(B11)</formula>
    </cfRule>
  </conditionalFormatting>
  <conditionalFormatting sqref="AD19:AD95">
    <cfRule type="expression" dxfId="1079" priority="91" stopIfTrue="1">
      <formula>ISERROR(AD19)</formula>
    </cfRule>
  </conditionalFormatting>
  <conditionalFormatting sqref="D12 J2 J18 P24">
    <cfRule type="expression" dxfId="1078" priority="92" stopIfTrue="1">
      <formula>ISNUMBER($E$11)</formula>
    </cfRule>
  </conditionalFormatting>
  <conditionalFormatting sqref="E11 K1 K17 Q23">
    <cfRule type="expression" dxfId="1077" priority="93" stopIfTrue="1">
      <formula>ISNUMBER($D$12)</formula>
    </cfRule>
  </conditionalFormatting>
  <conditionalFormatting sqref="F11 L1 L17 R23">
    <cfRule type="expression" dxfId="1076" priority="94" stopIfTrue="1">
      <formula>ISNUMBER($D$13)</formula>
    </cfRule>
  </conditionalFormatting>
  <conditionalFormatting sqref="F12 L2 L18 R24">
    <cfRule type="expression" dxfId="1075" priority="95" stopIfTrue="1">
      <formula>ISNUMBER($E$13)</formula>
    </cfRule>
  </conditionalFormatting>
  <conditionalFormatting sqref="D13 J3 J19 P25">
    <cfRule type="expression" dxfId="1074" priority="96" stopIfTrue="1">
      <formula>ISNUMBER($F$11)</formula>
    </cfRule>
  </conditionalFormatting>
  <conditionalFormatting sqref="D14 J4 J20 P26">
    <cfRule type="expression" dxfId="1073" priority="97" stopIfTrue="1">
      <formula>ISNUMBER($G$11)</formula>
    </cfRule>
  </conditionalFormatting>
  <conditionalFormatting sqref="D15 J5 J21 P27">
    <cfRule type="expression" dxfId="1072" priority="98" stopIfTrue="1">
      <formula>ISNUMBER($H$11)</formula>
    </cfRule>
  </conditionalFormatting>
  <conditionalFormatting sqref="D16 J22 P28">
    <cfRule type="expression" dxfId="1071" priority="99" stopIfTrue="1">
      <formula>ISNUMBER($I$11)</formula>
    </cfRule>
  </conditionalFormatting>
  <conditionalFormatting sqref="D17">
    <cfRule type="expression" dxfId="1070" priority="100" stopIfTrue="1">
      <formula>ISNUMBER($J$11)</formula>
    </cfRule>
  </conditionalFormatting>
  <conditionalFormatting sqref="D18">
    <cfRule type="expression" dxfId="1069" priority="101" stopIfTrue="1">
      <formula>ISNUMBER($K$11)</formula>
    </cfRule>
  </conditionalFormatting>
  <conditionalFormatting sqref="D19">
    <cfRule type="expression" dxfId="1068" priority="102" stopIfTrue="1">
      <formula>ISNUMBER($L$11)</formula>
    </cfRule>
  </conditionalFormatting>
  <conditionalFormatting sqref="G11 M1 M17 S23">
    <cfRule type="expression" dxfId="1067" priority="103" stopIfTrue="1">
      <formula>ISNUMBER($D$14)</formula>
    </cfRule>
  </conditionalFormatting>
  <conditionalFormatting sqref="H11 N1 N17 T23">
    <cfRule type="expression" dxfId="1066" priority="104" stopIfTrue="1">
      <formula>ISNUMBER($D$15)</formula>
    </cfRule>
  </conditionalFormatting>
  <conditionalFormatting sqref="I11 O1 O17 U23">
    <cfRule type="expression" dxfId="1065" priority="105" stopIfTrue="1">
      <formula>ISNUMBER($D$16)</formula>
    </cfRule>
  </conditionalFormatting>
  <conditionalFormatting sqref="J11">
    <cfRule type="expression" dxfId="1064" priority="106" stopIfTrue="1">
      <formula>ISNUMBER($D$17)</formula>
    </cfRule>
  </conditionalFormatting>
  <conditionalFormatting sqref="K11">
    <cfRule type="expression" dxfId="1063" priority="107" stopIfTrue="1">
      <formula>ISNUMBER($D$18)</formula>
    </cfRule>
  </conditionalFormatting>
  <conditionalFormatting sqref="L11">
    <cfRule type="expression" dxfId="1062" priority="108" stopIfTrue="1">
      <formula>ISNUMBER($D$19)</formula>
    </cfRule>
  </conditionalFormatting>
  <conditionalFormatting sqref="D20">
    <cfRule type="expression" dxfId="1061" priority="109" stopIfTrue="1">
      <formula>ISNUMBER($M$11)</formula>
    </cfRule>
  </conditionalFormatting>
  <conditionalFormatting sqref="D21">
    <cfRule type="expression" dxfId="1060" priority="110" stopIfTrue="1">
      <formula>ISNUMBER($N$11)</formula>
    </cfRule>
  </conditionalFormatting>
  <conditionalFormatting sqref="D22">
    <cfRule type="expression" dxfId="1059" priority="111" stopIfTrue="1">
      <formula>ISNUMBER($O$11)</formula>
    </cfRule>
  </conditionalFormatting>
  <conditionalFormatting sqref="D23">
    <cfRule type="expression" dxfId="1058" priority="112" stopIfTrue="1">
      <formula>ISNUMBER($P$11)</formula>
    </cfRule>
  </conditionalFormatting>
  <conditionalFormatting sqref="D24">
    <cfRule type="expression" dxfId="1057" priority="113" stopIfTrue="1">
      <formula>ISNUMBER($Q$11)</formula>
    </cfRule>
  </conditionalFormatting>
  <conditionalFormatting sqref="D25">
    <cfRule type="expression" dxfId="1056" priority="114" stopIfTrue="1">
      <formula>ISNUMBER($R$11)</formula>
    </cfRule>
  </conditionalFormatting>
  <conditionalFormatting sqref="D26">
    <cfRule type="expression" dxfId="1055" priority="115" stopIfTrue="1">
      <formula>ISNUMBER($S$11)</formula>
    </cfRule>
  </conditionalFormatting>
  <conditionalFormatting sqref="D27">
    <cfRule type="expression" dxfId="1054" priority="116" stopIfTrue="1">
      <formula>ISNUMBER($T$11)</formula>
    </cfRule>
  </conditionalFormatting>
  <conditionalFormatting sqref="D28">
    <cfRule type="expression" dxfId="1053" priority="117" stopIfTrue="1">
      <formula>ISNUMBER($U$11)</formula>
    </cfRule>
  </conditionalFormatting>
  <conditionalFormatting sqref="D29">
    <cfRule type="expression" dxfId="1052" priority="118" stopIfTrue="1">
      <formula>ISNUMBER($V$11)</formula>
    </cfRule>
  </conditionalFormatting>
  <conditionalFormatting sqref="D30">
    <cfRule type="expression" dxfId="1051" priority="119" stopIfTrue="1">
      <formula>ISNUMBER($W$11)</formula>
    </cfRule>
  </conditionalFormatting>
  <conditionalFormatting sqref="D31">
    <cfRule type="expression" dxfId="1050" priority="120" stopIfTrue="1">
      <formula>ISNUMBER($X$11)</formula>
    </cfRule>
  </conditionalFormatting>
  <conditionalFormatting sqref="D32">
    <cfRule type="expression" dxfId="1049" priority="121" stopIfTrue="1">
      <formula>ISNUMBER($Y$11)</formula>
    </cfRule>
  </conditionalFormatting>
  <conditionalFormatting sqref="D33">
    <cfRule type="expression" dxfId="1048" priority="122" stopIfTrue="1">
      <formula>ISNUMBER($Z$11)</formula>
    </cfRule>
  </conditionalFormatting>
  <conditionalFormatting sqref="M11">
    <cfRule type="expression" dxfId="1047" priority="123" stopIfTrue="1">
      <formula>ISNUMBER($D$20)</formula>
    </cfRule>
  </conditionalFormatting>
  <conditionalFormatting sqref="N11">
    <cfRule type="expression" dxfId="1046" priority="124" stopIfTrue="1">
      <formula>ISNUMBER($D$21)</formula>
    </cfRule>
  </conditionalFormatting>
  <conditionalFormatting sqref="O11">
    <cfRule type="expression" dxfId="1045" priority="125" stopIfTrue="1">
      <formula>ISNUMBER($D$22)</formula>
    </cfRule>
  </conditionalFormatting>
  <conditionalFormatting sqref="P11">
    <cfRule type="expression" dxfId="1044" priority="126" stopIfTrue="1">
      <formula>ISNUMBER($D$23)</formula>
    </cfRule>
  </conditionalFormatting>
  <conditionalFormatting sqref="Q11">
    <cfRule type="expression" dxfId="1043" priority="127" stopIfTrue="1">
      <formula>ISNUMBER($D$24)</formula>
    </cfRule>
  </conditionalFormatting>
  <conditionalFormatting sqref="R11">
    <cfRule type="expression" dxfId="1042" priority="128" stopIfTrue="1">
      <formula>ISNUMBER($D$25)</formula>
    </cfRule>
  </conditionalFormatting>
  <conditionalFormatting sqref="S11">
    <cfRule type="expression" dxfId="1041" priority="129" stopIfTrue="1">
      <formula>ISNUMBER($D$26)</formula>
    </cfRule>
  </conditionalFormatting>
  <conditionalFormatting sqref="T11">
    <cfRule type="expression" dxfId="1040" priority="130" stopIfTrue="1">
      <formula>ISNUMBER($D$27)</formula>
    </cfRule>
  </conditionalFormatting>
  <conditionalFormatting sqref="U11">
    <cfRule type="expression" dxfId="1039" priority="131" stopIfTrue="1">
      <formula>ISNUMBER($D$28)</formula>
    </cfRule>
  </conditionalFormatting>
  <conditionalFormatting sqref="V11">
    <cfRule type="expression" dxfId="1038" priority="132" stopIfTrue="1">
      <formula>ISNUMBER($D$29)</formula>
    </cfRule>
  </conditionalFormatting>
  <conditionalFormatting sqref="W11">
    <cfRule type="expression" dxfId="1037" priority="133" stopIfTrue="1">
      <formula>ISNUMBER($D$30)</formula>
    </cfRule>
  </conditionalFormatting>
  <conditionalFormatting sqref="X11">
    <cfRule type="expression" dxfId="1036" priority="134" stopIfTrue="1">
      <formula>ISNUMBER($D$31)</formula>
    </cfRule>
  </conditionalFormatting>
  <conditionalFormatting sqref="Y11">
    <cfRule type="expression" dxfId="1035" priority="135" stopIfTrue="1">
      <formula>ISNUMBER($D$32)</formula>
    </cfRule>
  </conditionalFormatting>
  <conditionalFormatting sqref="Z11">
    <cfRule type="expression" dxfId="1034" priority="136" stopIfTrue="1">
      <formula>ISNUMBER($D$33)</formula>
    </cfRule>
  </conditionalFormatting>
  <conditionalFormatting sqref="AA11">
    <cfRule type="expression" dxfId="1033" priority="137" stopIfTrue="1">
      <formula>ISNUMBER($D$34)</formula>
    </cfRule>
  </conditionalFormatting>
  <conditionalFormatting sqref="E13 K3 K19 Q25">
    <cfRule type="expression" dxfId="1032" priority="138" stopIfTrue="1">
      <formula>ISNUMBER($F$12)</formula>
    </cfRule>
  </conditionalFormatting>
  <conditionalFormatting sqref="E14 K4 K20 Q26">
    <cfRule type="expression" dxfId="1031" priority="139" stopIfTrue="1">
      <formula>ISNUMBER($G$12)</formula>
    </cfRule>
  </conditionalFormatting>
  <conditionalFormatting sqref="E15 K5 K21 Q27">
    <cfRule type="expression" dxfId="1030" priority="140" stopIfTrue="1">
      <formula>ISNUMBER($H$12)</formula>
    </cfRule>
  </conditionalFormatting>
  <conditionalFormatting sqref="E16 K22 Q28">
    <cfRule type="expression" dxfId="1029" priority="141" stopIfTrue="1">
      <formula>ISNUMBER($I$12)</formula>
    </cfRule>
  </conditionalFormatting>
  <conditionalFormatting sqref="E17">
    <cfRule type="expression" dxfId="1028" priority="142" stopIfTrue="1">
      <formula>ISNUMBER($J$12)</formula>
    </cfRule>
  </conditionalFormatting>
  <conditionalFormatting sqref="E18">
    <cfRule type="expression" dxfId="1027" priority="143" stopIfTrue="1">
      <formula>ISNUMBER($K$12)</formula>
    </cfRule>
  </conditionalFormatting>
  <conditionalFormatting sqref="E19">
    <cfRule type="expression" dxfId="1026" priority="144" stopIfTrue="1">
      <formula>ISNUMBER($L$12)</formula>
    </cfRule>
  </conditionalFormatting>
  <conditionalFormatting sqref="E20">
    <cfRule type="expression" dxfId="1025" priority="145" stopIfTrue="1">
      <formula>ISNUMBER($M$12)</formula>
    </cfRule>
  </conditionalFormatting>
  <conditionalFormatting sqref="E21">
    <cfRule type="expression" dxfId="1024" priority="146" stopIfTrue="1">
      <formula>ISNUMBER($N$12)</formula>
    </cfRule>
  </conditionalFormatting>
  <conditionalFormatting sqref="E22">
    <cfRule type="expression" dxfId="1023" priority="147" stopIfTrue="1">
      <formula>ISNUMBER($O$12)</formula>
    </cfRule>
  </conditionalFormatting>
  <conditionalFormatting sqref="E23">
    <cfRule type="expression" dxfId="1022" priority="148" stopIfTrue="1">
      <formula>ISNUMBER($P$12)</formula>
    </cfRule>
  </conditionalFormatting>
  <conditionalFormatting sqref="E24">
    <cfRule type="expression" dxfId="1021" priority="149" stopIfTrue="1">
      <formula>ISNUMBER($Q$12)</formula>
    </cfRule>
  </conditionalFormatting>
  <conditionalFormatting sqref="E25">
    <cfRule type="expression" dxfId="1020" priority="150" stopIfTrue="1">
      <formula>ISNUMBER($R$12)</formula>
    </cfRule>
  </conditionalFormatting>
  <conditionalFormatting sqref="E26">
    <cfRule type="expression" dxfId="1019" priority="151" stopIfTrue="1">
      <formula>ISNUMBER($S$12)</formula>
    </cfRule>
  </conditionalFormatting>
  <conditionalFormatting sqref="E27">
    <cfRule type="expression" dxfId="1018" priority="152" stopIfTrue="1">
      <formula>ISNUMBER($T$12)</formula>
    </cfRule>
  </conditionalFormatting>
  <conditionalFormatting sqref="E28">
    <cfRule type="expression" dxfId="1017" priority="153" stopIfTrue="1">
      <formula>ISNUMBER($U$12)</formula>
    </cfRule>
  </conditionalFormatting>
  <conditionalFormatting sqref="E29">
    <cfRule type="expression" dxfId="1016" priority="154" stopIfTrue="1">
      <formula>ISNUMBER($V$12)</formula>
    </cfRule>
  </conditionalFormatting>
  <conditionalFormatting sqref="E30">
    <cfRule type="expression" dxfId="1015" priority="155" stopIfTrue="1">
      <formula>ISNUMBER($W$12)</formula>
    </cfRule>
  </conditionalFormatting>
  <conditionalFormatting sqref="E31">
    <cfRule type="expression" dxfId="1014" priority="156" stopIfTrue="1">
      <formula>ISNUMBER($X$12)</formula>
    </cfRule>
  </conditionalFormatting>
  <conditionalFormatting sqref="E32">
    <cfRule type="expression" dxfId="1013" priority="157" stopIfTrue="1">
      <formula>ISNUMBER($Y$12)</formula>
    </cfRule>
  </conditionalFormatting>
  <conditionalFormatting sqref="E33">
    <cfRule type="expression" dxfId="1012" priority="158" stopIfTrue="1">
      <formula>ISNUMBER($Z$12)</formula>
    </cfRule>
  </conditionalFormatting>
  <conditionalFormatting sqref="G12 M2 M18 S24">
    <cfRule type="expression" dxfId="1011" priority="159" stopIfTrue="1">
      <formula>ISNUMBER($E$14)</formula>
    </cfRule>
  </conditionalFormatting>
  <conditionalFormatting sqref="H12 N2 N18 T24">
    <cfRule type="expression" dxfId="1010" priority="160" stopIfTrue="1">
      <formula>ISNUMBER($E$15)</formula>
    </cfRule>
  </conditionalFormatting>
  <conditionalFormatting sqref="I12 O2 O18 U24">
    <cfRule type="expression" dxfId="1009" priority="161" stopIfTrue="1">
      <formula>ISNUMBER($E$16)</formula>
    </cfRule>
  </conditionalFormatting>
  <conditionalFormatting sqref="J12">
    <cfRule type="expression" dxfId="1008" priority="162" stopIfTrue="1">
      <formula>ISNUMBER($E$17)</formula>
    </cfRule>
  </conditionalFormatting>
  <conditionalFormatting sqref="K12">
    <cfRule type="expression" dxfId="1007" priority="163" stopIfTrue="1">
      <formula>ISNUMBER($E$18)</formula>
    </cfRule>
  </conditionalFormatting>
  <conditionalFormatting sqref="L12">
    <cfRule type="expression" dxfId="1006" priority="164" stopIfTrue="1">
      <formula>ISNUMBER($E$19)</formula>
    </cfRule>
  </conditionalFormatting>
  <conditionalFormatting sqref="M12">
    <cfRule type="expression" dxfId="1005" priority="165" stopIfTrue="1">
      <formula>ISNUMBER($E$20)</formula>
    </cfRule>
  </conditionalFormatting>
  <conditionalFormatting sqref="N12">
    <cfRule type="expression" dxfId="1004" priority="166" stopIfTrue="1">
      <formula>ISNUMBER($E$21)</formula>
    </cfRule>
  </conditionalFormatting>
  <conditionalFormatting sqref="O12">
    <cfRule type="expression" dxfId="1003" priority="167" stopIfTrue="1">
      <formula>ISNUMBER($E$22)</formula>
    </cfRule>
  </conditionalFormatting>
  <conditionalFormatting sqref="P12">
    <cfRule type="expression" dxfId="1002" priority="168" stopIfTrue="1">
      <formula>ISNUMBER($E$23)</formula>
    </cfRule>
  </conditionalFormatting>
  <conditionalFormatting sqref="Q12">
    <cfRule type="expression" dxfId="1001" priority="169" stopIfTrue="1">
      <formula>ISNUMBER($E$24)</formula>
    </cfRule>
  </conditionalFormatting>
  <conditionalFormatting sqref="R12">
    <cfRule type="expression" dxfId="1000" priority="170" stopIfTrue="1">
      <formula>ISNUMBER($E$25)</formula>
    </cfRule>
  </conditionalFormatting>
  <conditionalFormatting sqref="S12">
    <cfRule type="expression" dxfId="999" priority="171" stopIfTrue="1">
      <formula>ISNUMBER($E$26)</formula>
    </cfRule>
  </conditionalFormatting>
  <conditionalFormatting sqref="T12">
    <cfRule type="expression" dxfId="998" priority="172" stopIfTrue="1">
      <formula>ISNUMBER($E$27)</formula>
    </cfRule>
  </conditionalFormatting>
  <conditionalFormatting sqref="U12">
    <cfRule type="expression" dxfId="997" priority="173" stopIfTrue="1">
      <formula>ISNUMBER($E$28)</formula>
    </cfRule>
  </conditionalFormatting>
  <conditionalFormatting sqref="V12">
    <cfRule type="expression" dxfId="996" priority="174" stopIfTrue="1">
      <formula>ISNUMBER($E$29)</formula>
    </cfRule>
  </conditionalFormatting>
  <conditionalFormatting sqref="W12">
    <cfRule type="expression" dxfId="995" priority="175" stopIfTrue="1">
      <formula>ISNUMBER($E$30)</formula>
    </cfRule>
  </conditionalFormatting>
  <conditionalFormatting sqref="X12">
    <cfRule type="expression" dxfId="994" priority="176" stopIfTrue="1">
      <formula>ISNUMBER($E$31)</formula>
    </cfRule>
  </conditionalFormatting>
  <conditionalFormatting sqref="Y12">
    <cfRule type="expression" dxfId="993" priority="177" stopIfTrue="1">
      <formula>ISNUMBER($E$32)</formula>
    </cfRule>
  </conditionalFormatting>
  <conditionalFormatting sqref="Z12">
    <cfRule type="expression" dxfId="992" priority="178" stopIfTrue="1">
      <formula>ISNUMBER($E$33)</formula>
    </cfRule>
  </conditionalFormatting>
  <conditionalFormatting sqref="AA12">
    <cfRule type="expression" dxfId="991" priority="179" stopIfTrue="1">
      <formula>ISNUMBER($E$34)</formula>
    </cfRule>
  </conditionalFormatting>
  <conditionalFormatting sqref="F14 L4 L20 R26">
    <cfRule type="expression" dxfId="990" priority="180" stopIfTrue="1">
      <formula>ISNUMBER($G$13)</formula>
    </cfRule>
  </conditionalFormatting>
  <conditionalFormatting sqref="G13 M3 M19 S25">
    <cfRule type="expression" dxfId="989" priority="181" stopIfTrue="1">
      <formula>ISNUMBER($F$14)</formula>
    </cfRule>
  </conditionalFormatting>
  <conditionalFormatting sqref="F15 L5 L21 R27">
    <cfRule type="expression" dxfId="988" priority="182" stopIfTrue="1">
      <formula>ISNUMBER($H$13)</formula>
    </cfRule>
  </conditionalFormatting>
  <conditionalFormatting sqref="F16 L22 R28">
    <cfRule type="expression" dxfId="987" priority="183" stopIfTrue="1">
      <formula>ISNUMBER($I$13)</formula>
    </cfRule>
  </conditionalFormatting>
  <conditionalFormatting sqref="F17">
    <cfRule type="expression" dxfId="986" priority="184" stopIfTrue="1">
      <formula>ISNUMBER($J$13)</formula>
    </cfRule>
  </conditionalFormatting>
  <conditionalFormatting sqref="F18">
    <cfRule type="expression" dxfId="985" priority="185" stopIfTrue="1">
      <formula>ISNUMBER($K$13)</formula>
    </cfRule>
  </conditionalFormatting>
  <conditionalFormatting sqref="F19">
    <cfRule type="expression" dxfId="984" priority="186" stopIfTrue="1">
      <formula>ISNUMBER($L$13)</formula>
    </cfRule>
  </conditionalFormatting>
  <conditionalFormatting sqref="F20">
    <cfRule type="expression" dxfId="983" priority="187" stopIfTrue="1">
      <formula>ISNUMBER($M$13)</formula>
    </cfRule>
  </conditionalFormatting>
  <conditionalFormatting sqref="F21">
    <cfRule type="expression" dxfId="982" priority="188" stopIfTrue="1">
      <formula>ISNUMBER($N$13)</formula>
    </cfRule>
  </conditionalFormatting>
  <conditionalFormatting sqref="F22">
    <cfRule type="expression" dxfId="981" priority="189" stopIfTrue="1">
      <formula>ISNUMBER($O$13)</formula>
    </cfRule>
  </conditionalFormatting>
  <conditionalFormatting sqref="F23">
    <cfRule type="expression" dxfId="980" priority="190" stopIfTrue="1">
      <formula>ISNUMBER($P$13)</formula>
    </cfRule>
  </conditionalFormatting>
  <conditionalFormatting sqref="F24">
    <cfRule type="expression" dxfId="979" priority="191" stopIfTrue="1">
      <formula>ISNUMBER($Q$13)</formula>
    </cfRule>
  </conditionalFormatting>
  <conditionalFormatting sqref="F25">
    <cfRule type="expression" dxfId="978" priority="192" stopIfTrue="1">
      <formula>ISNUMBER($R$13)</formula>
    </cfRule>
  </conditionalFormatting>
  <conditionalFormatting sqref="F26">
    <cfRule type="expression" dxfId="977" priority="193" stopIfTrue="1">
      <formula>ISNUMBER($S$13)</formula>
    </cfRule>
  </conditionalFormatting>
  <conditionalFormatting sqref="F27">
    <cfRule type="expression" dxfId="976" priority="194" stopIfTrue="1">
      <formula>ISNUMBER($T$13)</formula>
    </cfRule>
  </conditionalFormatting>
  <conditionalFormatting sqref="F28">
    <cfRule type="expression" dxfId="975" priority="195" stopIfTrue="1">
      <formula>ISNUMBER($U$13)</formula>
    </cfRule>
  </conditionalFormatting>
  <conditionalFormatting sqref="F29">
    <cfRule type="expression" dxfId="974" priority="196" stopIfTrue="1">
      <formula>ISNUMBER($V$13)</formula>
    </cfRule>
  </conditionalFormatting>
  <conditionalFormatting sqref="F30">
    <cfRule type="expression" dxfId="973" priority="197" stopIfTrue="1">
      <formula>ISNUMBER($W$13)</formula>
    </cfRule>
  </conditionalFormatting>
  <conditionalFormatting sqref="F31">
    <cfRule type="expression" dxfId="972" priority="198" stopIfTrue="1">
      <formula>ISNUMBER($X$13)</formula>
    </cfRule>
  </conditionalFormatting>
  <conditionalFormatting sqref="F32">
    <cfRule type="expression" dxfId="971" priority="199" stopIfTrue="1">
      <formula>ISNUMBER($Y$13)</formula>
    </cfRule>
  </conditionalFormatting>
  <conditionalFormatting sqref="F33">
    <cfRule type="expression" dxfId="970" priority="200" stopIfTrue="1">
      <formula>ISNUMBER($Z$13)</formula>
    </cfRule>
  </conditionalFormatting>
  <conditionalFormatting sqref="H13 N3 N19 T25">
    <cfRule type="expression" dxfId="969" priority="201" stopIfTrue="1">
      <formula>ISNUMBER($F$15)</formula>
    </cfRule>
  </conditionalFormatting>
  <conditionalFormatting sqref="I13 O3 O19 U25">
    <cfRule type="expression" dxfId="968" priority="202" stopIfTrue="1">
      <formula>ISNUMBER($F$16)</formula>
    </cfRule>
  </conditionalFormatting>
  <conditionalFormatting sqref="J13">
    <cfRule type="expression" dxfId="967" priority="203" stopIfTrue="1">
      <formula>ISNUMBER($F$17)</formula>
    </cfRule>
  </conditionalFormatting>
  <conditionalFormatting sqref="K13">
    <cfRule type="expression" dxfId="966" priority="204" stopIfTrue="1">
      <formula>ISNUMBER($F$18)</formula>
    </cfRule>
  </conditionalFormatting>
  <conditionalFormatting sqref="L13">
    <cfRule type="expression" dxfId="965" priority="205" stopIfTrue="1">
      <formula>ISNUMBER($F$19)</formula>
    </cfRule>
  </conditionalFormatting>
  <conditionalFormatting sqref="M13">
    <cfRule type="expression" dxfId="964" priority="206" stopIfTrue="1">
      <formula>ISNUMBER($F$20)</formula>
    </cfRule>
  </conditionalFormatting>
  <conditionalFormatting sqref="N13">
    <cfRule type="expression" dxfId="963" priority="207" stopIfTrue="1">
      <formula>ISNUMBER($F$21)</formula>
    </cfRule>
  </conditionalFormatting>
  <conditionalFormatting sqref="O13">
    <cfRule type="expression" dxfId="962" priority="208" stopIfTrue="1">
      <formula>ISNUMBER($F$22)</formula>
    </cfRule>
  </conditionalFormatting>
  <conditionalFormatting sqref="P13">
    <cfRule type="expression" dxfId="961" priority="209" stopIfTrue="1">
      <formula>ISNUMBER($F$23)</formula>
    </cfRule>
  </conditionalFormatting>
  <conditionalFormatting sqref="Q13">
    <cfRule type="expression" dxfId="960" priority="210" stopIfTrue="1">
      <formula>ISNUMBER($F$24)</formula>
    </cfRule>
  </conditionalFormatting>
  <conditionalFormatting sqref="R13">
    <cfRule type="expression" dxfId="959" priority="211" stopIfTrue="1">
      <formula>ISNUMBER($F$25)</formula>
    </cfRule>
  </conditionalFormatting>
  <conditionalFormatting sqref="S13">
    <cfRule type="expression" dxfId="958" priority="212" stopIfTrue="1">
      <formula>ISNUMBER($F$26)</formula>
    </cfRule>
  </conditionalFormatting>
  <conditionalFormatting sqref="T13">
    <cfRule type="expression" dxfId="957" priority="213" stopIfTrue="1">
      <formula>ISNUMBER($F$27)</formula>
    </cfRule>
  </conditionalFormatting>
  <conditionalFormatting sqref="U13">
    <cfRule type="expression" dxfId="956" priority="214" stopIfTrue="1">
      <formula>ISNUMBER($F$28)</formula>
    </cfRule>
  </conditionalFormatting>
  <conditionalFormatting sqref="V13">
    <cfRule type="expression" dxfId="955" priority="215" stopIfTrue="1">
      <formula>ISNUMBER($F$29)</formula>
    </cfRule>
  </conditionalFormatting>
  <conditionalFormatting sqref="W13">
    <cfRule type="expression" dxfId="954" priority="216" stopIfTrue="1">
      <formula>ISNUMBER($F$30)</formula>
    </cfRule>
  </conditionalFormatting>
  <conditionalFormatting sqref="X13">
    <cfRule type="expression" dxfId="953" priority="217" stopIfTrue="1">
      <formula>ISNUMBER($F$31)</formula>
    </cfRule>
  </conditionalFormatting>
  <conditionalFormatting sqref="Y13">
    <cfRule type="expression" dxfId="952" priority="218" stopIfTrue="1">
      <formula>ISNUMBER($F$32)</formula>
    </cfRule>
  </conditionalFormatting>
  <conditionalFormatting sqref="Z13">
    <cfRule type="expression" dxfId="951" priority="219" stopIfTrue="1">
      <formula>ISNUMBER($F$33)</formula>
    </cfRule>
  </conditionalFormatting>
  <conditionalFormatting sqref="AA13">
    <cfRule type="expression" dxfId="950" priority="220" stopIfTrue="1">
      <formula>ISNUMBER($F$34)</formula>
    </cfRule>
  </conditionalFormatting>
  <conditionalFormatting sqref="G15 M5 M21 S27">
    <cfRule type="expression" dxfId="949" priority="221" stopIfTrue="1">
      <formula>ISNUMBER($H$14)</formula>
    </cfRule>
  </conditionalFormatting>
  <conditionalFormatting sqref="H14 N4 N20 T26">
    <cfRule type="expression" dxfId="948" priority="222" stopIfTrue="1">
      <formula>ISNUMBER($G$15)</formula>
    </cfRule>
  </conditionalFormatting>
  <conditionalFormatting sqref="G16 M22 S28">
    <cfRule type="expression" dxfId="947" priority="223" stopIfTrue="1">
      <formula>ISNUMBER($I$14)</formula>
    </cfRule>
  </conditionalFormatting>
  <conditionalFormatting sqref="G17">
    <cfRule type="expression" dxfId="946" priority="224" stopIfTrue="1">
      <formula>ISNUMBER($J$14)</formula>
    </cfRule>
  </conditionalFormatting>
  <conditionalFormatting sqref="G18">
    <cfRule type="expression" dxfId="945" priority="225" stopIfTrue="1">
      <formula>ISNUMBER($K$14)</formula>
    </cfRule>
  </conditionalFormatting>
  <conditionalFormatting sqref="G19">
    <cfRule type="expression" dxfId="944" priority="226" stopIfTrue="1">
      <formula>ISNUMBER($L$14)</formula>
    </cfRule>
  </conditionalFormatting>
  <conditionalFormatting sqref="G20">
    <cfRule type="expression" dxfId="943" priority="227" stopIfTrue="1">
      <formula>ISNUMBER($M$14)</formula>
    </cfRule>
  </conditionalFormatting>
  <conditionalFormatting sqref="G21">
    <cfRule type="expression" dxfId="942" priority="228" stopIfTrue="1">
      <formula>ISNUMBER($N$14)</formula>
    </cfRule>
  </conditionalFormatting>
  <conditionalFormatting sqref="G22">
    <cfRule type="expression" dxfId="941" priority="229" stopIfTrue="1">
      <formula>ISNUMBER($O$14)</formula>
    </cfRule>
  </conditionalFormatting>
  <conditionalFormatting sqref="G23">
    <cfRule type="expression" dxfId="940" priority="230" stopIfTrue="1">
      <formula>ISNUMBER($P$14)</formula>
    </cfRule>
  </conditionalFormatting>
  <conditionalFormatting sqref="G24">
    <cfRule type="expression" dxfId="939" priority="231" stopIfTrue="1">
      <formula>ISNUMBER($Q$14)</formula>
    </cfRule>
  </conditionalFormatting>
  <conditionalFormatting sqref="G25">
    <cfRule type="expression" dxfId="938" priority="232" stopIfTrue="1">
      <formula>ISNUMBER($R$14)</formula>
    </cfRule>
  </conditionalFormatting>
  <conditionalFormatting sqref="G26">
    <cfRule type="expression" dxfId="937" priority="233" stopIfTrue="1">
      <formula>ISNUMBER($S$14)</formula>
    </cfRule>
  </conditionalFormatting>
  <conditionalFormatting sqref="G27">
    <cfRule type="expression" dxfId="936" priority="234" stopIfTrue="1">
      <formula>ISNUMBER($T$14)</formula>
    </cfRule>
  </conditionalFormatting>
  <conditionalFormatting sqref="G28">
    <cfRule type="expression" dxfId="935" priority="235" stopIfTrue="1">
      <formula>ISNUMBER($U$14)</formula>
    </cfRule>
  </conditionalFormatting>
  <conditionalFormatting sqref="G29">
    <cfRule type="expression" dxfId="934" priority="236" stopIfTrue="1">
      <formula>ISNUMBER($V$14)</formula>
    </cfRule>
  </conditionalFormatting>
  <conditionalFormatting sqref="G30">
    <cfRule type="expression" dxfId="933" priority="237" stopIfTrue="1">
      <formula>ISNUMBER($W$14)</formula>
    </cfRule>
  </conditionalFormatting>
  <conditionalFormatting sqref="G31">
    <cfRule type="expression" dxfId="932" priority="238" stopIfTrue="1">
      <formula>ISNUMBER($X$14)</formula>
    </cfRule>
  </conditionalFormatting>
  <conditionalFormatting sqref="G32">
    <cfRule type="expression" dxfId="931" priority="239" stopIfTrue="1">
      <formula>ISNUMBER($Y$14)</formula>
    </cfRule>
  </conditionalFormatting>
  <conditionalFormatting sqref="G33">
    <cfRule type="expression" dxfId="930" priority="240" stopIfTrue="1">
      <formula>ISNUMBER($Z$14)</formula>
    </cfRule>
  </conditionalFormatting>
  <conditionalFormatting sqref="I14 O4 O20 U26">
    <cfRule type="expression" dxfId="929" priority="241" stopIfTrue="1">
      <formula>ISNUMBER($G$16)</formula>
    </cfRule>
  </conditionalFormatting>
  <conditionalFormatting sqref="J14">
    <cfRule type="expression" dxfId="928" priority="242" stopIfTrue="1">
      <formula>ISNUMBER($G$17)</formula>
    </cfRule>
  </conditionalFormatting>
  <conditionalFormatting sqref="K14">
    <cfRule type="expression" dxfId="927" priority="243" stopIfTrue="1">
      <formula>ISNUMBER($G$18)</formula>
    </cfRule>
  </conditionalFormatting>
  <conditionalFormatting sqref="L14">
    <cfRule type="expression" dxfId="926" priority="244" stopIfTrue="1">
      <formula>ISNUMBER($G$19)</formula>
    </cfRule>
  </conditionalFormatting>
  <conditionalFormatting sqref="M14">
    <cfRule type="expression" dxfId="925" priority="245" stopIfTrue="1">
      <formula>ISNUMBER($G$20)</formula>
    </cfRule>
  </conditionalFormatting>
  <conditionalFormatting sqref="N14">
    <cfRule type="expression" dxfId="924" priority="246" stopIfTrue="1">
      <formula>ISNUMBER($G$21)</formula>
    </cfRule>
  </conditionalFormatting>
  <conditionalFormatting sqref="O14">
    <cfRule type="expression" dxfId="923" priority="247" stopIfTrue="1">
      <formula>ISNUMBER($G$22)</formula>
    </cfRule>
  </conditionalFormatting>
  <conditionalFormatting sqref="P14">
    <cfRule type="expression" dxfId="922" priority="248" stopIfTrue="1">
      <formula>ISNUMBER($G$23)</formula>
    </cfRule>
  </conditionalFormatting>
  <conditionalFormatting sqref="Q14">
    <cfRule type="expression" dxfId="921" priority="249" stopIfTrue="1">
      <formula>ISNUMBER($G$24)</formula>
    </cfRule>
  </conditionalFormatting>
  <conditionalFormatting sqref="R14">
    <cfRule type="expression" dxfId="920" priority="250" stopIfTrue="1">
      <formula>ISNUMBER($G$25)</formula>
    </cfRule>
  </conditionalFormatting>
  <conditionalFormatting sqref="S14">
    <cfRule type="expression" dxfId="919" priority="251" stopIfTrue="1">
      <formula>ISNUMBER($G$26)</formula>
    </cfRule>
  </conditionalFormatting>
  <conditionalFormatting sqref="T14">
    <cfRule type="expression" dxfId="918" priority="252" stopIfTrue="1">
      <formula>ISNUMBER($G$27)</formula>
    </cfRule>
  </conditionalFormatting>
  <conditionalFormatting sqref="U14">
    <cfRule type="expression" dxfId="917" priority="253" stopIfTrue="1">
      <formula>ISNUMBER($G$28)</formula>
    </cfRule>
  </conditionalFormatting>
  <conditionalFormatting sqref="V14">
    <cfRule type="expression" dxfId="916" priority="254" stopIfTrue="1">
      <formula>ISNUMBER($G$29)</formula>
    </cfRule>
  </conditionalFormatting>
  <conditionalFormatting sqref="W14">
    <cfRule type="expression" dxfId="915" priority="255" stopIfTrue="1">
      <formula>ISNUMBER($G$30)</formula>
    </cfRule>
  </conditionalFormatting>
  <conditionalFormatting sqref="X14">
    <cfRule type="expression" dxfId="914" priority="256" stopIfTrue="1">
      <formula>ISNUMBER($G$31)</formula>
    </cfRule>
  </conditionalFormatting>
  <conditionalFormatting sqref="Y14">
    <cfRule type="expression" dxfId="913" priority="257" stopIfTrue="1">
      <formula>ISNUMBER($G$32)</formula>
    </cfRule>
  </conditionalFormatting>
  <conditionalFormatting sqref="Z14">
    <cfRule type="expression" dxfId="912" priority="258" stopIfTrue="1">
      <formula>ISNUMBER($G$33)</formula>
    </cfRule>
  </conditionalFormatting>
  <conditionalFormatting sqref="AA14">
    <cfRule type="expression" dxfId="911" priority="259" stopIfTrue="1">
      <formula>ISNUMBER($G$34)</formula>
    </cfRule>
  </conditionalFormatting>
  <conditionalFormatting sqref="H16 N22 T28">
    <cfRule type="expression" dxfId="910" priority="260" stopIfTrue="1">
      <formula>ISNUMBER($I$15)</formula>
    </cfRule>
  </conditionalFormatting>
  <conditionalFormatting sqref="H17">
    <cfRule type="expression" dxfId="909" priority="261" stopIfTrue="1">
      <formula>ISNUMBER($J$15)</formula>
    </cfRule>
  </conditionalFormatting>
  <conditionalFormatting sqref="H18">
    <cfRule type="expression" dxfId="908" priority="262" stopIfTrue="1">
      <formula>ISNUMBER($K$15)</formula>
    </cfRule>
  </conditionalFormatting>
  <conditionalFormatting sqref="H19">
    <cfRule type="expression" dxfId="907" priority="263" stopIfTrue="1">
      <formula>ISNUMBER($L$15)</formula>
    </cfRule>
  </conditionalFormatting>
  <conditionalFormatting sqref="H20">
    <cfRule type="expression" dxfId="906" priority="264" stopIfTrue="1">
      <formula>ISNUMBER($M$15)</formula>
    </cfRule>
  </conditionalFormatting>
  <conditionalFormatting sqref="H21">
    <cfRule type="expression" dxfId="905" priority="265" stopIfTrue="1">
      <formula>ISNUMBER($N$15)</formula>
    </cfRule>
  </conditionalFormatting>
  <conditionalFormatting sqref="H22">
    <cfRule type="expression" dxfId="904" priority="266" stopIfTrue="1">
      <formula>ISNUMBER($O$15)</formula>
    </cfRule>
  </conditionalFormatting>
  <conditionalFormatting sqref="H23">
    <cfRule type="expression" dxfId="903" priority="267" stopIfTrue="1">
      <formula>ISNUMBER($P$15)</formula>
    </cfRule>
  </conditionalFormatting>
  <conditionalFormatting sqref="H24">
    <cfRule type="expression" dxfId="902" priority="268" stopIfTrue="1">
      <formula>ISNUMBER($Q$15)</formula>
    </cfRule>
  </conditionalFormatting>
  <conditionalFormatting sqref="H25">
    <cfRule type="expression" dxfId="901" priority="269" stopIfTrue="1">
      <formula>ISNUMBER($R$15)</formula>
    </cfRule>
  </conditionalFormatting>
  <conditionalFormatting sqref="H26">
    <cfRule type="expression" dxfId="900" priority="270" stopIfTrue="1">
      <formula>ISNUMBER($S$15)</formula>
    </cfRule>
  </conditionalFormatting>
  <conditionalFormatting sqref="H27">
    <cfRule type="expression" dxfId="899" priority="271" stopIfTrue="1">
      <formula>ISNUMBER($T$15)</formula>
    </cfRule>
  </conditionalFormatting>
  <conditionalFormatting sqref="H28">
    <cfRule type="expression" dxfId="898" priority="272" stopIfTrue="1">
      <formula>ISNUMBER($U$15)</formula>
    </cfRule>
  </conditionalFormatting>
  <conditionalFormatting sqref="H29">
    <cfRule type="expression" dxfId="897" priority="273" stopIfTrue="1">
      <formula>ISNUMBER($V$15)</formula>
    </cfRule>
  </conditionalFormatting>
  <conditionalFormatting sqref="H30">
    <cfRule type="expression" dxfId="896" priority="274" stopIfTrue="1">
      <formula>ISNUMBER($W$15)</formula>
    </cfRule>
  </conditionalFormatting>
  <conditionalFormatting sqref="H31">
    <cfRule type="expression" dxfId="895" priority="275" stopIfTrue="1">
      <formula>ISNUMBER($X$15)</formula>
    </cfRule>
  </conditionalFormatting>
  <conditionalFormatting sqref="H32">
    <cfRule type="expression" dxfId="894" priority="276" stopIfTrue="1">
      <formula>ISNUMBER($Y$15)</formula>
    </cfRule>
  </conditionalFormatting>
  <conditionalFormatting sqref="H33">
    <cfRule type="expression" dxfId="893" priority="277" stopIfTrue="1">
      <formula>ISNUMBER($Z$15)</formula>
    </cfRule>
  </conditionalFormatting>
  <conditionalFormatting sqref="I15 O5 O21 U27">
    <cfRule type="expression" dxfId="892" priority="278" stopIfTrue="1">
      <formula>ISNUMBER($H$16)</formula>
    </cfRule>
  </conditionalFormatting>
  <conditionalFormatting sqref="J15">
    <cfRule type="expression" dxfId="891" priority="279" stopIfTrue="1">
      <formula>ISNUMBER($H$17)</formula>
    </cfRule>
  </conditionalFormatting>
  <conditionalFormatting sqref="K15">
    <cfRule type="expression" dxfId="890" priority="280" stopIfTrue="1">
      <formula>ISNUMBER($H$18)</formula>
    </cfRule>
  </conditionalFormatting>
  <conditionalFormatting sqref="L15">
    <cfRule type="expression" dxfId="889" priority="281" stopIfTrue="1">
      <formula>ISNUMBER($H$19)</formula>
    </cfRule>
  </conditionalFormatting>
  <conditionalFormatting sqref="M15">
    <cfRule type="expression" dxfId="888" priority="282" stopIfTrue="1">
      <formula>ISNUMBER($H$20)</formula>
    </cfRule>
  </conditionalFormatting>
  <conditionalFormatting sqref="N15">
    <cfRule type="expression" dxfId="887" priority="283" stopIfTrue="1">
      <formula>ISNUMBER($H$21)</formula>
    </cfRule>
  </conditionalFormatting>
  <conditionalFormatting sqref="O15">
    <cfRule type="expression" dxfId="886" priority="284" stopIfTrue="1">
      <formula>ISNUMBER($H$22)</formula>
    </cfRule>
  </conditionalFormatting>
  <conditionalFormatting sqref="P15">
    <cfRule type="expression" dxfId="885" priority="285" stopIfTrue="1">
      <formula>ISNUMBER($H$23)</formula>
    </cfRule>
  </conditionalFormatting>
  <conditionalFormatting sqref="Q15">
    <cfRule type="expression" dxfId="884" priority="286" stopIfTrue="1">
      <formula>ISNUMBER($H$24)</formula>
    </cfRule>
  </conditionalFormatting>
  <conditionalFormatting sqref="R15">
    <cfRule type="expression" dxfId="883" priority="287" stopIfTrue="1">
      <formula>ISNUMBER($H$25)</formula>
    </cfRule>
  </conditionalFormatting>
  <conditionalFormatting sqref="S15">
    <cfRule type="expression" dxfId="882" priority="288" stopIfTrue="1">
      <formula>ISNUMBER($H$26)</formula>
    </cfRule>
  </conditionalFormatting>
  <conditionalFormatting sqref="T15">
    <cfRule type="expression" dxfId="881" priority="289" stopIfTrue="1">
      <formula>ISNUMBER($H$27)</formula>
    </cfRule>
  </conditionalFormatting>
  <conditionalFormatting sqref="U15">
    <cfRule type="expression" dxfId="880" priority="290" stopIfTrue="1">
      <formula>ISNUMBER($H$28)</formula>
    </cfRule>
  </conditionalFormatting>
  <conditionalFormatting sqref="V15">
    <cfRule type="expression" dxfId="879" priority="291" stopIfTrue="1">
      <formula>ISNUMBER($H$29)</formula>
    </cfRule>
  </conditionalFormatting>
  <conditionalFormatting sqref="W15">
    <cfRule type="expression" dxfId="878" priority="292" stopIfTrue="1">
      <formula>ISNUMBER($H$30)</formula>
    </cfRule>
  </conditionalFormatting>
  <conditionalFormatting sqref="X15">
    <cfRule type="expression" dxfId="877" priority="293" stopIfTrue="1">
      <formula>ISNUMBER($H$31)</formula>
    </cfRule>
  </conditionalFormatting>
  <conditionalFormatting sqref="Y15">
    <cfRule type="expression" dxfId="876" priority="294" stopIfTrue="1">
      <formula>ISNUMBER($H$32)</formula>
    </cfRule>
  </conditionalFormatting>
  <conditionalFormatting sqref="Z15">
    <cfRule type="expression" dxfId="875" priority="295" stopIfTrue="1">
      <formula>ISNUMBER($H$33)</formula>
    </cfRule>
  </conditionalFormatting>
  <conditionalFormatting sqref="AA15">
    <cfRule type="expression" dxfId="874" priority="296" stopIfTrue="1">
      <formula>ISNUMBER($H$34)</formula>
    </cfRule>
  </conditionalFormatting>
  <conditionalFormatting sqref="I17">
    <cfRule type="expression" dxfId="873" priority="297" stopIfTrue="1">
      <formula>ISNUMBER($J$16)</formula>
    </cfRule>
  </conditionalFormatting>
  <conditionalFormatting sqref="I18">
    <cfRule type="expression" dxfId="872" priority="298" stopIfTrue="1">
      <formula>ISNUMBER($K$16)</formula>
    </cfRule>
  </conditionalFormatting>
  <conditionalFormatting sqref="I19">
    <cfRule type="expression" dxfId="871" priority="299" stopIfTrue="1">
      <formula>ISNUMBER($L$16)</formula>
    </cfRule>
  </conditionalFormatting>
  <conditionalFormatting sqref="I20">
    <cfRule type="expression" dxfId="870" priority="300" stopIfTrue="1">
      <formula>ISNUMBER($M$16)</formula>
    </cfRule>
  </conditionalFormatting>
  <conditionalFormatting sqref="I21">
    <cfRule type="expression" dxfId="869" priority="301" stopIfTrue="1">
      <formula>ISNUMBER($N$16)</formula>
    </cfRule>
  </conditionalFormatting>
  <conditionalFormatting sqref="I22">
    <cfRule type="expression" dxfId="868" priority="302" stopIfTrue="1">
      <formula>ISNUMBER($O$16)</formula>
    </cfRule>
  </conditionalFormatting>
  <conditionalFormatting sqref="I23">
    <cfRule type="expression" dxfId="867" priority="303" stopIfTrue="1">
      <formula>ISNUMBER($P$16)</formula>
    </cfRule>
  </conditionalFormatting>
  <conditionalFormatting sqref="I24">
    <cfRule type="expression" dxfId="866" priority="304" stopIfTrue="1">
      <formula>ISNUMBER($Q$16)</formula>
    </cfRule>
  </conditionalFormatting>
  <conditionalFormatting sqref="I25">
    <cfRule type="expression" dxfId="865" priority="305" stopIfTrue="1">
      <formula>ISNUMBER($R$16)</formula>
    </cfRule>
  </conditionalFormatting>
  <conditionalFormatting sqref="I26">
    <cfRule type="expression" dxfId="864" priority="306" stopIfTrue="1">
      <formula>ISNUMBER($S$16)</formula>
    </cfRule>
  </conditionalFormatting>
  <conditionalFormatting sqref="I27">
    <cfRule type="expression" dxfId="863" priority="307" stopIfTrue="1">
      <formula>ISNUMBER($T$16)</formula>
    </cfRule>
  </conditionalFormatting>
  <conditionalFormatting sqref="I28">
    <cfRule type="expression" dxfId="862" priority="308" stopIfTrue="1">
      <formula>ISNUMBER($U$16)</formula>
    </cfRule>
  </conditionalFormatting>
  <conditionalFormatting sqref="I29">
    <cfRule type="expression" dxfId="861" priority="309" stopIfTrue="1">
      <formula>ISNUMBER($V$16)</formula>
    </cfRule>
  </conditionalFormatting>
  <conditionalFormatting sqref="I30">
    <cfRule type="expression" dxfId="860" priority="310" stopIfTrue="1">
      <formula>ISNUMBER($W$16)</formula>
    </cfRule>
  </conditionalFormatting>
  <conditionalFormatting sqref="I31">
    <cfRule type="expression" dxfId="859" priority="311" stopIfTrue="1">
      <formula>ISNUMBER($X$16)</formula>
    </cfRule>
  </conditionalFormatting>
  <conditionalFormatting sqref="I32">
    <cfRule type="expression" dxfId="858" priority="312" stopIfTrue="1">
      <formula>ISNUMBER($Y$16)</formula>
    </cfRule>
  </conditionalFormatting>
  <conditionalFormatting sqref="I33">
    <cfRule type="expression" dxfId="857" priority="313" stopIfTrue="1">
      <formula>ISNUMBER($Z$16)</formula>
    </cfRule>
  </conditionalFormatting>
  <conditionalFormatting sqref="J16">
    <cfRule type="expression" dxfId="856" priority="314" stopIfTrue="1">
      <formula>ISNUMBER($I$17)</formula>
    </cfRule>
  </conditionalFormatting>
  <conditionalFormatting sqref="K16">
    <cfRule type="expression" dxfId="855" priority="315" stopIfTrue="1">
      <formula>ISNUMBER($I$18)</formula>
    </cfRule>
  </conditionalFormatting>
  <conditionalFormatting sqref="L16">
    <cfRule type="expression" dxfId="854" priority="316" stopIfTrue="1">
      <formula>ISNUMBER($I$19)</formula>
    </cfRule>
  </conditionalFormatting>
  <conditionalFormatting sqref="M16">
    <cfRule type="expression" dxfId="853" priority="317" stopIfTrue="1">
      <formula>ISNUMBER($I$20)</formula>
    </cfRule>
  </conditionalFormatting>
  <conditionalFormatting sqref="N16">
    <cfRule type="expression" dxfId="852" priority="318" stopIfTrue="1">
      <formula>ISNUMBER($I$21)</formula>
    </cfRule>
  </conditionalFormatting>
  <conditionalFormatting sqref="O16">
    <cfRule type="expression" dxfId="851" priority="319" stopIfTrue="1">
      <formula>ISNUMBER($I$22)</formula>
    </cfRule>
  </conditionalFormatting>
  <conditionalFormatting sqref="P16">
    <cfRule type="expression" dxfId="850" priority="320" stopIfTrue="1">
      <formula>ISNUMBER($I$23)</formula>
    </cfRule>
  </conditionalFormatting>
  <conditionalFormatting sqref="Q16">
    <cfRule type="expression" dxfId="849" priority="321" stopIfTrue="1">
      <formula>ISNUMBER($I$24)</formula>
    </cfRule>
  </conditionalFormatting>
  <conditionalFormatting sqref="R16">
    <cfRule type="expression" dxfId="848" priority="322" stopIfTrue="1">
      <formula>ISNUMBER($I$25)</formula>
    </cfRule>
  </conditionalFormatting>
  <conditionalFormatting sqref="S16">
    <cfRule type="expression" dxfId="847" priority="323" stopIfTrue="1">
      <formula>ISNUMBER($I$26)</formula>
    </cfRule>
  </conditionalFormatting>
  <conditionalFormatting sqref="T16">
    <cfRule type="expression" dxfId="846" priority="324" stopIfTrue="1">
      <formula>ISNUMBER($I$27)</formula>
    </cfRule>
  </conditionalFormatting>
  <conditionalFormatting sqref="U16">
    <cfRule type="expression" dxfId="845" priority="325" stopIfTrue="1">
      <formula>ISNUMBER($I$28)</formula>
    </cfRule>
  </conditionalFormatting>
  <conditionalFormatting sqref="V16">
    <cfRule type="expression" dxfId="844" priority="326" stopIfTrue="1">
      <formula>ISNUMBER($I$29)</formula>
    </cfRule>
  </conditionalFormatting>
  <conditionalFormatting sqref="W16">
    <cfRule type="expression" dxfId="843" priority="327" stopIfTrue="1">
      <formula>ISNUMBER($I$30)</formula>
    </cfRule>
  </conditionalFormatting>
  <conditionalFormatting sqref="X16">
    <cfRule type="expression" dxfId="842" priority="328" stopIfTrue="1">
      <formula>ISNUMBER($I$31)</formula>
    </cfRule>
  </conditionalFormatting>
  <conditionalFormatting sqref="Y16">
    <cfRule type="expression" dxfId="841" priority="329" stopIfTrue="1">
      <formula>ISNUMBER($I$32)</formula>
    </cfRule>
  </conditionalFormatting>
  <conditionalFormatting sqref="Z16">
    <cfRule type="expression" dxfId="840" priority="330" stopIfTrue="1">
      <formula>ISNUMBER($I$33)</formula>
    </cfRule>
  </conditionalFormatting>
  <conditionalFormatting sqref="AA16">
    <cfRule type="expression" dxfId="839" priority="331" stopIfTrue="1">
      <formula>ISNUMBER($I$34)</formula>
    </cfRule>
  </conditionalFormatting>
  <conditionalFormatting sqref="J23">
    <cfRule type="expression" dxfId="838" priority="332" stopIfTrue="1">
      <formula>ISNUMBER($P$17)</formula>
    </cfRule>
  </conditionalFormatting>
  <conditionalFormatting sqref="J24">
    <cfRule type="expression" dxfId="837" priority="333" stopIfTrue="1">
      <formula>ISNUMBER($Q$17)</formula>
    </cfRule>
  </conditionalFormatting>
  <conditionalFormatting sqref="J25">
    <cfRule type="expression" dxfId="836" priority="334" stopIfTrue="1">
      <formula>ISNUMBER($R$17)</formula>
    </cfRule>
  </conditionalFormatting>
  <conditionalFormatting sqref="J26">
    <cfRule type="expression" dxfId="835" priority="335" stopIfTrue="1">
      <formula>ISNUMBER($S$17)</formula>
    </cfRule>
  </conditionalFormatting>
  <conditionalFormatting sqref="J27">
    <cfRule type="expression" dxfId="834" priority="336" stopIfTrue="1">
      <formula>ISNUMBER($T$17)</formula>
    </cfRule>
  </conditionalFormatting>
  <conditionalFormatting sqref="J28">
    <cfRule type="expression" dxfId="833" priority="337" stopIfTrue="1">
      <formula>ISNUMBER($U$17)</formula>
    </cfRule>
  </conditionalFormatting>
  <conditionalFormatting sqref="J29">
    <cfRule type="expression" dxfId="832" priority="338" stopIfTrue="1">
      <formula>ISNUMBER($V$17)</formula>
    </cfRule>
  </conditionalFormatting>
  <conditionalFormatting sqref="J30">
    <cfRule type="expression" dxfId="831" priority="339" stopIfTrue="1">
      <formula>ISNUMBER($W$17)</formula>
    </cfRule>
  </conditionalFormatting>
  <conditionalFormatting sqref="J31">
    <cfRule type="expression" dxfId="830" priority="340" stopIfTrue="1">
      <formula>ISNUMBER($X$17)</formula>
    </cfRule>
  </conditionalFormatting>
  <conditionalFormatting sqref="J32">
    <cfRule type="expression" dxfId="829" priority="341" stopIfTrue="1">
      <formula>ISNUMBER($Y$17)</formula>
    </cfRule>
  </conditionalFormatting>
  <conditionalFormatting sqref="J33">
    <cfRule type="expression" dxfId="828" priority="342" stopIfTrue="1">
      <formula>ISNUMBER($Z$17)</formula>
    </cfRule>
  </conditionalFormatting>
  <conditionalFormatting sqref="P17">
    <cfRule type="expression" dxfId="827" priority="343" stopIfTrue="1">
      <formula>ISNUMBER($J$23)</formula>
    </cfRule>
  </conditionalFormatting>
  <conditionalFormatting sqref="Q17">
    <cfRule type="expression" dxfId="826" priority="344" stopIfTrue="1">
      <formula>ISNUMBER($J$24)</formula>
    </cfRule>
  </conditionalFormatting>
  <conditionalFormatting sqref="R17">
    <cfRule type="expression" dxfId="825" priority="345" stopIfTrue="1">
      <formula>ISNUMBER($J$25)</formula>
    </cfRule>
  </conditionalFormatting>
  <conditionalFormatting sqref="S17">
    <cfRule type="expression" dxfId="824" priority="346" stopIfTrue="1">
      <formula>ISNUMBER($J$26)</formula>
    </cfRule>
  </conditionalFormatting>
  <conditionalFormatting sqref="T17">
    <cfRule type="expression" dxfId="823" priority="347" stopIfTrue="1">
      <formula>ISNUMBER($J$27)</formula>
    </cfRule>
  </conditionalFormatting>
  <conditionalFormatting sqref="U17">
    <cfRule type="expression" dxfId="822" priority="348" stopIfTrue="1">
      <formula>ISNUMBER($J$28)</formula>
    </cfRule>
  </conditionalFormatting>
  <conditionalFormatting sqref="V17">
    <cfRule type="expression" dxfId="821" priority="349" stopIfTrue="1">
      <formula>ISNUMBER($J$29)</formula>
    </cfRule>
  </conditionalFormatting>
  <conditionalFormatting sqref="W17">
    <cfRule type="expression" dxfId="820" priority="350" stopIfTrue="1">
      <formula>ISNUMBER($J$30)</formula>
    </cfRule>
  </conditionalFormatting>
  <conditionalFormatting sqref="X17">
    <cfRule type="expression" dxfId="819" priority="351" stopIfTrue="1">
      <formula>ISNUMBER($J$31)</formula>
    </cfRule>
  </conditionalFormatting>
  <conditionalFormatting sqref="Y17">
    <cfRule type="expression" dxfId="818" priority="352" stopIfTrue="1">
      <formula>ISNUMBER($J$32)</formula>
    </cfRule>
  </conditionalFormatting>
  <conditionalFormatting sqref="Z17">
    <cfRule type="expression" dxfId="817" priority="353" stopIfTrue="1">
      <formula>ISNUMBER($J$33)</formula>
    </cfRule>
  </conditionalFormatting>
  <conditionalFormatting sqref="AA17">
    <cfRule type="expression" dxfId="816" priority="354" stopIfTrue="1">
      <formula>ISNUMBER($J$34)</formula>
    </cfRule>
  </conditionalFormatting>
  <conditionalFormatting sqref="K23">
    <cfRule type="expression" dxfId="815" priority="355" stopIfTrue="1">
      <formula>ISNUMBER($P$18)</formula>
    </cfRule>
  </conditionalFormatting>
  <conditionalFormatting sqref="K24">
    <cfRule type="expression" dxfId="814" priority="356" stopIfTrue="1">
      <formula>ISNUMBER($Q$18)</formula>
    </cfRule>
  </conditionalFormatting>
  <conditionalFormatting sqref="K25">
    <cfRule type="expression" dxfId="813" priority="357" stopIfTrue="1">
      <formula>ISNUMBER($R$18)</formula>
    </cfRule>
  </conditionalFormatting>
  <conditionalFormatting sqref="K26">
    <cfRule type="expression" dxfId="812" priority="358" stopIfTrue="1">
      <formula>ISNUMBER($S$18)</formula>
    </cfRule>
  </conditionalFormatting>
  <conditionalFormatting sqref="K27">
    <cfRule type="expression" dxfId="811" priority="359" stopIfTrue="1">
      <formula>ISNUMBER($T$18)</formula>
    </cfRule>
  </conditionalFormatting>
  <conditionalFormatting sqref="K28">
    <cfRule type="expression" dxfId="810" priority="360" stopIfTrue="1">
      <formula>ISNUMBER($U$18)</formula>
    </cfRule>
  </conditionalFormatting>
  <conditionalFormatting sqref="K29">
    <cfRule type="expression" dxfId="809" priority="361" stopIfTrue="1">
      <formula>ISNUMBER($V$18)</formula>
    </cfRule>
  </conditionalFormatting>
  <conditionalFormatting sqref="K30">
    <cfRule type="expression" dxfId="808" priority="362" stopIfTrue="1">
      <formula>ISNUMBER($W$18)</formula>
    </cfRule>
  </conditionalFormatting>
  <conditionalFormatting sqref="K31">
    <cfRule type="expression" dxfId="807" priority="363" stopIfTrue="1">
      <formula>ISNUMBER($X$18)</formula>
    </cfRule>
  </conditionalFormatting>
  <conditionalFormatting sqref="K32">
    <cfRule type="expression" dxfId="806" priority="364" stopIfTrue="1">
      <formula>ISNUMBER($Y$18)</formula>
    </cfRule>
  </conditionalFormatting>
  <conditionalFormatting sqref="K33">
    <cfRule type="expression" dxfId="805" priority="365" stopIfTrue="1">
      <formula>ISNUMBER($Z$18)</formula>
    </cfRule>
  </conditionalFormatting>
  <conditionalFormatting sqref="P18">
    <cfRule type="expression" dxfId="804" priority="366" stopIfTrue="1">
      <formula>ISNUMBER($K$23)</formula>
    </cfRule>
  </conditionalFormatting>
  <conditionalFormatting sqref="Q18">
    <cfRule type="expression" dxfId="803" priority="367" stopIfTrue="1">
      <formula>ISNUMBER($K$24)</formula>
    </cfRule>
  </conditionalFormatting>
  <conditionalFormatting sqref="R18">
    <cfRule type="expression" dxfId="802" priority="368" stopIfTrue="1">
      <formula>ISNUMBER($K$25)</formula>
    </cfRule>
  </conditionalFormatting>
  <conditionalFormatting sqref="S18">
    <cfRule type="expression" dxfId="801" priority="369" stopIfTrue="1">
      <formula>ISNUMBER($K$26)</formula>
    </cfRule>
  </conditionalFormatting>
  <conditionalFormatting sqref="T18">
    <cfRule type="expression" dxfId="800" priority="370" stopIfTrue="1">
      <formula>ISNUMBER($K$27)</formula>
    </cfRule>
  </conditionalFormatting>
  <conditionalFormatting sqref="U18">
    <cfRule type="expression" dxfId="799" priority="371" stopIfTrue="1">
      <formula>ISNUMBER($K$28)</formula>
    </cfRule>
  </conditionalFormatting>
  <conditionalFormatting sqref="V18">
    <cfRule type="expression" dxfId="798" priority="372" stopIfTrue="1">
      <formula>ISNUMBER($K$29)</formula>
    </cfRule>
  </conditionalFormatting>
  <conditionalFormatting sqref="W18">
    <cfRule type="expression" dxfId="797" priority="373" stopIfTrue="1">
      <formula>ISNUMBER($K$30)</formula>
    </cfRule>
  </conditionalFormatting>
  <conditionalFormatting sqref="X18">
    <cfRule type="expression" dxfId="796" priority="374" stopIfTrue="1">
      <formula>ISNUMBER($K$31)</formula>
    </cfRule>
  </conditionalFormatting>
  <conditionalFormatting sqref="Y18">
    <cfRule type="expression" dxfId="795" priority="375" stopIfTrue="1">
      <formula>ISNUMBER($K$32)</formula>
    </cfRule>
  </conditionalFormatting>
  <conditionalFormatting sqref="Z18">
    <cfRule type="expression" dxfId="794" priority="376" stopIfTrue="1">
      <formula>ISNUMBER($K$33)</formula>
    </cfRule>
  </conditionalFormatting>
  <conditionalFormatting sqref="AA18">
    <cfRule type="expression" dxfId="793" priority="377" stopIfTrue="1">
      <formula>ISNUMBER($K$34)</formula>
    </cfRule>
  </conditionalFormatting>
  <conditionalFormatting sqref="L23">
    <cfRule type="expression" dxfId="792" priority="378" stopIfTrue="1">
      <formula>ISNUMBER($P$19)</formula>
    </cfRule>
  </conditionalFormatting>
  <conditionalFormatting sqref="L24">
    <cfRule type="expression" dxfId="791" priority="379" stopIfTrue="1">
      <formula>ISNUMBER($Q$19)</formula>
    </cfRule>
  </conditionalFormatting>
  <conditionalFormatting sqref="L25">
    <cfRule type="expression" dxfId="790" priority="380" stopIfTrue="1">
      <formula>ISNUMBER($R$19)</formula>
    </cfRule>
  </conditionalFormatting>
  <conditionalFormatting sqref="L26">
    <cfRule type="expression" dxfId="789" priority="381" stopIfTrue="1">
      <formula>ISNUMBER($S$19)</formula>
    </cfRule>
  </conditionalFormatting>
  <conditionalFormatting sqref="L27">
    <cfRule type="expression" dxfId="788" priority="382" stopIfTrue="1">
      <formula>ISNUMBER($T$19)</formula>
    </cfRule>
  </conditionalFormatting>
  <conditionalFormatting sqref="L28">
    <cfRule type="expression" dxfId="787" priority="383" stopIfTrue="1">
      <formula>ISNUMBER($U$19)</formula>
    </cfRule>
  </conditionalFormatting>
  <conditionalFormatting sqref="L29">
    <cfRule type="expression" dxfId="786" priority="384" stopIfTrue="1">
      <formula>ISNUMBER($V$19)</formula>
    </cfRule>
  </conditionalFormatting>
  <conditionalFormatting sqref="L30">
    <cfRule type="expression" dxfId="785" priority="385" stopIfTrue="1">
      <formula>ISNUMBER($W$19)</formula>
    </cfRule>
  </conditionalFormatting>
  <conditionalFormatting sqref="L31">
    <cfRule type="expression" dxfId="784" priority="386" stopIfTrue="1">
      <formula>ISNUMBER($X$19)</formula>
    </cfRule>
  </conditionalFormatting>
  <conditionalFormatting sqref="L32">
    <cfRule type="expression" dxfId="783" priority="387" stopIfTrue="1">
      <formula>ISNUMBER($Y$19)</formula>
    </cfRule>
  </conditionalFormatting>
  <conditionalFormatting sqref="L33">
    <cfRule type="expression" dxfId="782" priority="388" stopIfTrue="1">
      <formula>ISNUMBER($Z$19)</formula>
    </cfRule>
  </conditionalFormatting>
  <conditionalFormatting sqref="P19">
    <cfRule type="expression" dxfId="781" priority="389" stopIfTrue="1">
      <formula>ISNUMBER($L$23)</formula>
    </cfRule>
  </conditionalFormatting>
  <conditionalFormatting sqref="Q19">
    <cfRule type="expression" dxfId="780" priority="390" stopIfTrue="1">
      <formula>ISNUMBER($L$24)</formula>
    </cfRule>
  </conditionalFormatting>
  <conditionalFormatting sqref="R19">
    <cfRule type="expression" dxfId="779" priority="391" stopIfTrue="1">
      <formula>ISNUMBER($L$25)</formula>
    </cfRule>
  </conditionalFormatting>
  <conditionalFormatting sqref="S19">
    <cfRule type="expression" dxfId="778" priority="392" stopIfTrue="1">
      <formula>ISNUMBER($L$26)</formula>
    </cfRule>
  </conditionalFormatting>
  <conditionalFormatting sqref="T19">
    <cfRule type="expression" dxfId="777" priority="393" stopIfTrue="1">
      <formula>ISNUMBER($L$27)</formula>
    </cfRule>
  </conditionalFormatting>
  <conditionalFormatting sqref="U19">
    <cfRule type="expression" dxfId="776" priority="394" stopIfTrue="1">
      <formula>ISNUMBER($L$28)</formula>
    </cfRule>
  </conditionalFormatting>
  <conditionalFormatting sqref="V19">
    <cfRule type="expression" dxfId="775" priority="395" stopIfTrue="1">
      <formula>ISNUMBER($L$29)</formula>
    </cfRule>
  </conditionalFormatting>
  <conditionalFormatting sqref="W19">
    <cfRule type="expression" dxfId="774" priority="396" stopIfTrue="1">
      <formula>ISNUMBER($L$30)</formula>
    </cfRule>
  </conditionalFormatting>
  <conditionalFormatting sqref="X19">
    <cfRule type="expression" dxfId="773" priority="397" stopIfTrue="1">
      <formula>ISNUMBER($L$31)</formula>
    </cfRule>
  </conditionalFormatting>
  <conditionalFormatting sqref="Y19">
    <cfRule type="expression" dxfId="772" priority="398" stopIfTrue="1">
      <formula>ISNUMBER($L$32)</formula>
    </cfRule>
  </conditionalFormatting>
  <conditionalFormatting sqref="Z19">
    <cfRule type="expression" dxfId="771" priority="399" stopIfTrue="1">
      <formula>ISNUMBER($L$33)</formula>
    </cfRule>
  </conditionalFormatting>
  <conditionalFormatting sqref="AA19">
    <cfRule type="expression" dxfId="770" priority="400" stopIfTrue="1">
      <formula>ISNUMBER($L$34)</formula>
    </cfRule>
  </conditionalFormatting>
  <conditionalFormatting sqref="M23">
    <cfRule type="expression" dxfId="769" priority="401" stopIfTrue="1">
      <formula>ISNUMBER($P$20)</formula>
    </cfRule>
  </conditionalFormatting>
  <conditionalFormatting sqref="M24">
    <cfRule type="expression" dxfId="768" priority="402" stopIfTrue="1">
      <formula>ISNUMBER($Q$20)</formula>
    </cfRule>
  </conditionalFormatting>
  <conditionalFormatting sqref="M25">
    <cfRule type="expression" dxfId="767" priority="403" stopIfTrue="1">
      <formula>ISNUMBER($R$20)</formula>
    </cfRule>
  </conditionalFormatting>
  <conditionalFormatting sqref="M26">
    <cfRule type="expression" dxfId="766" priority="404" stopIfTrue="1">
      <formula>ISNUMBER($S$20)</formula>
    </cfRule>
  </conditionalFormatting>
  <conditionalFormatting sqref="M27">
    <cfRule type="expression" dxfId="765" priority="405" stopIfTrue="1">
      <formula>ISNUMBER($T$20)</formula>
    </cfRule>
  </conditionalFormatting>
  <conditionalFormatting sqref="M28">
    <cfRule type="expression" dxfId="764" priority="406" stopIfTrue="1">
      <formula>ISNUMBER($U$20)</formula>
    </cfRule>
  </conditionalFormatting>
  <conditionalFormatting sqref="M29">
    <cfRule type="expression" dxfId="763" priority="407" stopIfTrue="1">
      <formula>ISNUMBER($V$20)</formula>
    </cfRule>
  </conditionalFormatting>
  <conditionalFormatting sqref="M30">
    <cfRule type="expression" dxfId="762" priority="408" stopIfTrue="1">
      <formula>ISNUMBER($W$20)</formula>
    </cfRule>
  </conditionalFormatting>
  <conditionalFormatting sqref="M31">
    <cfRule type="expression" dxfId="761" priority="409" stopIfTrue="1">
      <formula>ISNUMBER($X$20)</formula>
    </cfRule>
  </conditionalFormatting>
  <conditionalFormatting sqref="M32">
    <cfRule type="expression" dxfId="760" priority="410" stopIfTrue="1">
      <formula>ISNUMBER($Y$20)</formula>
    </cfRule>
  </conditionalFormatting>
  <conditionalFormatting sqref="M33">
    <cfRule type="expression" dxfId="759" priority="411" stopIfTrue="1">
      <formula>ISNUMBER($Z$20)</formula>
    </cfRule>
  </conditionalFormatting>
  <conditionalFormatting sqref="P20">
    <cfRule type="expression" dxfId="758" priority="412" stopIfTrue="1">
      <formula>ISNUMBER($M$23)</formula>
    </cfRule>
  </conditionalFormatting>
  <conditionalFormatting sqref="Q20">
    <cfRule type="expression" dxfId="757" priority="413" stopIfTrue="1">
      <formula>ISNUMBER($M$24)</formula>
    </cfRule>
  </conditionalFormatting>
  <conditionalFormatting sqref="R20">
    <cfRule type="expression" dxfId="756" priority="414" stopIfTrue="1">
      <formula>ISNUMBER($M$25)</formula>
    </cfRule>
  </conditionalFormatting>
  <conditionalFormatting sqref="S20">
    <cfRule type="expression" dxfId="755" priority="415" stopIfTrue="1">
      <formula>ISNUMBER($M$26)</formula>
    </cfRule>
  </conditionalFormatting>
  <conditionalFormatting sqref="T20">
    <cfRule type="expression" dxfId="754" priority="416" stopIfTrue="1">
      <formula>ISNUMBER($M$27)</formula>
    </cfRule>
  </conditionalFormatting>
  <conditionalFormatting sqref="U20">
    <cfRule type="expression" dxfId="753" priority="417" stopIfTrue="1">
      <formula>ISNUMBER($M$28)</formula>
    </cfRule>
  </conditionalFormatting>
  <conditionalFormatting sqref="V20">
    <cfRule type="expression" dxfId="752" priority="418" stopIfTrue="1">
      <formula>ISNUMBER($M$29)</formula>
    </cfRule>
  </conditionalFormatting>
  <conditionalFormatting sqref="W20">
    <cfRule type="expression" dxfId="751" priority="419" stopIfTrue="1">
      <formula>ISNUMBER($M$30)</formula>
    </cfRule>
  </conditionalFormatting>
  <conditionalFormatting sqref="X20">
    <cfRule type="expression" dxfId="750" priority="420" stopIfTrue="1">
      <formula>ISNUMBER($M$31)</formula>
    </cfRule>
  </conditionalFormatting>
  <conditionalFormatting sqref="Y20">
    <cfRule type="expression" dxfId="749" priority="421" stopIfTrue="1">
      <formula>ISNUMBER($M$32)</formula>
    </cfRule>
  </conditionalFormatting>
  <conditionalFormatting sqref="Z20">
    <cfRule type="expression" dxfId="748" priority="422" stopIfTrue="1">
      <formula>ISNUMBER($M$33)</formula>
    </cfRule>
  </conditionalFormatting>
  <conditionalFormatting sqref="AA20">
    <cfRule type="expression" dxfId="747" priority="423" stopIfTrue="1">
      <formula>ISNUMBER($M$34)</formula>
    </cfRule>
  </conditionalFormatting>
  <conditionalFormatting sqref="N23">
    <cfRule type="expression" dxfId="746" priority="424" stopIfTrue="1">
      <formula>ISNUMBER($P$21)</formula>
    </cfRule>
  </conditionalFormatting>
  <conditionalFormatting sqref="N24">
    <cfRule type="expression" dxfId="745" priority="425" stopIfTrue="1">
      <formula>ISNUMBER($Q$21)</formula>
    </cfRule>
  </conditionalFormatting>
  <conditionalFormatting sqref="N25">
    <cfRule type="expression" dxfId="744" priority="426" stopIfTrue="1">
      <formula>ISNUMBER($R$21)</formula>
    </cfRule>
  </conditionalFormatting>
  <conditionalFormatting sqref="N26">
    <cfRule type="expression" dxfId="743" priority="427" stopIfTrue="1">
      <formula>ISNUMBER($S$21)</formula>
    </cfRule>
  </conditionalFormatting>
  <conditionalFormatting sqref="N27">
    <cfRule type="expression" dxfId="742" priority="428" stopIfTrue="1">
      <formula>ISNUMBER($T$21)</formula>
    </cfRule>
  </conditionalFormatting>
  <conditionalFormatting sqref="N28">
    <cfRule type="expression" dxfId="741" priority="429" stopIfTrue="1">
      <formula>ISNUMBER($U$21)</formula>
    </cfRule>
  </conditionalFormatting>
  <conditionalFormatting sqref="N29">
    <cfRule type="expression" dxfId="740" priority="430" stopIfTrue="1">
      <formula>ISNUMBER($V$21)</formula>
    </cfRule>
  </conditionalFormatting>
  <conditionalFormatting sqref="N30">
    <cfRule type="expression" dxfId="739" priority="431" stopIfTrue="1">
      <formula>ISNUMBER($W$21)</formula>
    </cfRule>
  </conditionalFormatting>
  <conditionalFormatting sqref="N31">
    <cfRule type="expression" dxfId="738" priority="432" stopIfTrue="1">
      <formula>ISNUMBER($X$21)</formula>
    </cfRule>
  </conditionalFormatting>
  <conditionalFormatting sqref="N32">
    <cfRule type="expression" dxfId="737" priority="433" stopIfTrue="1">
      <formula>ISNUMBER($Y$21)</formula>
    </cfRule>
  </conditionalFormatting>
  <conditionalFormatting sqref="N33">
    <cfRule type="expression" dxfId="736" priority="434" stopIfTrue="1">
      <formula>ISNUMBER($Z$21)</formula>
    </cfRule>
  </conditionalFormatting>
  <conditionalFormatting sqref="Q21">
    <cfRule type="expression" dxfId="735" priority="435" stopIfTrue="1">
      <formula>ISNUMBER($N$24)</formula>
    </cfRule>
  </conditionalFormatting>
  <conditionalFormatting sqref="R21">
    <cfRule type="expression" dxfId="734" priority="436" stopIfTrue="1">
      <formula>ISNUMBER($N$25)</formula>
    </cfRule>
  </conditionalFormatting>
  <conditionalFormatting sqref="S21">
    <cfRule type="expression" dxfId="733" priority="437" stopIfTrue="1">
      <formula>ISNUMBER($N$26)</formula>
    </cfRule>
  </conditionalFormatting>
  <conditionalFormatting sqref="T21">
    <cfRule type="expression" dxfId="732" priority="438" stopIfTrue="1">
      <formula>ISNUMBER($N$27)</formula>
    </cfRule>
  </conditionalFormatting>
  <conditionalFormatting sqref="U21">
    <cfRule type="expression" dxfId="731" priority="439" stopIfTrue="1">
      <formula>ISNUMBER($N$28)</formula>
    </cfRule>
  </conditionalFormatting>
  <conditionalFormatting sqref="V21">
    <cfRule type="expression" dxfId="730" priority="440" stopIfTrue="1">
      <formula>ISNUMBER($N$29)</formula>
    </cfRule>
  </conditionalFormatting>
  <conditionalFormatting sqref="W21">
    <cfRule type="expression" dxfId="729" priority="441" stopIfTrue="1">
      <formula>ISNUMBER($N$30)</formula>
    </cfRule>
  </conditionalFormatting>
  <conditionalFormatting sqref="X21">
    <cfRule type="expression" dxfId="728" priority="442" stopIfTrue="1">
      <formula>ISNUMBER($N$31)</formula>
    </cfRule>
  </conditionalFormatting>
  <conditionalFormatting sqref="Y21">
    <cfRule type="expression" dxfId="727" priority="443" stopIfTrue="1">
      <formula>ISNUMBER($N$32)</formula>
    </cfRule>
  </conditionalFormatting>
  <conditionalFormatting sqref="Z21">
    <cfRule type="expression" dxfId="726" priority="444" stopIfTrue="1">
      <formula>ISNUMBER($N$33)</formula>
    </cfRule>
  </conditionalFormatting>
  <conditionalFormatting sqref="AA21">
    <cfRule type="expression" dxfId="725" priority="445" stopIfTrue="1">
      <formula>ISNUMBER($N$34)</formula>
    </cfRule>
  </conditionalFormatting>
  <conditionalFormatting sqref="O23">
    <cfRule type="expression" dxfId="724" priority="446" stopIfTrue="1">
      <formula>ISNUMBER($P$22)</formula>
    </cfRule>
  </conditionalFormatting>
  <conditionalFormatting sqref="O24">
    <cfRule type="expression" dxfId="723" priority="447" stopIfTrue="1">
      <formula>ISNUMBER($Q$22)</formula>
    </cfRule>
  </conditionalFormatting>
  <conditionalFormatting sqref="O25">
    <cfRule type="expression" dxfId="722" priority="448" stopIfTrue="1">
      <formula>ISNUMBER($R$22)</formula>
    </cfRule>
  </conditionalFormatting>
  <conditionalFormatting sqref="O26">
    <cfRule type="expression" dxfId="721" priority="449" stopIfTrue="1">
      <formula>ISNUMBER($S$22)</formula>
    </cfRule>
  </conditionalFormatting>
  <conditionalFormatting sqref="O27">
    <cfRule type="expression" dxfId="720" priority="450" stopIfTrue="1">
      <formula>ISNUMBER($T$22)</formula>
    </cfRule>
  </conditionalFormatting>
  <conditionalFormatting sqref="O28">
    <cfRule type="expression" dxfId="719" priority="451" stopIfTrue="1">
      <formula>ISNUMBER($U$22)</formula>
    </cfRule>
  </conditionalFormatting>
  <conditionalFormatting sqref="O29">
    <cfRule type="expression" dxfId="718" priority="452" stopIfTrue="1">
      <formula>ISNUMBER($V$22)</formula>
    </cfRule>
  </conditionalFormatting>
  <conditionalFormatting sqref="O30">
    <cfRule type="expression" dxfId="717" priority="453" stopIfTrue="1">
      <formula>ISNUMBER($W$22)</formula>
    </cfRule>
  </conditionalFormatting>
  <conditionalFormatting sqref="O31">
    <cfRule type="expression" dxfId="716" priority="454" stopIfTrue="1">
      <formula>ISNUMBER($X$22)</formula>
    </cfRule>
  </conditionalFormatting>
  <conditionalFormatting sqref="O32">
    <cfRule type="expression" dxfId="715" priority="455" stopIfTrue="1">
      <formula>ISNUMBER($Y$22)</formula>
    </cfRule>
  </conditionalFormatting>
  <conditionalFormatting sqref="O33">
    <cfRule type="expression" dxfId="714" priority="456" stopIfTrue="1">
      <formula>ISNUMBER($Z$22)</formula>
    </cfRule>
  </conditionalFormatting>
  <conditionalFormatting sqref="P22">
    <cfRule type="expression" dxfId="713" priority="457" stopIfTrue="1">
      <formula>ISNUMBER($O$23)</formula>
    </cfRule>
  </conditionalFormatting>
  <conditionalFormatting sqref="P21">
    <cfRule type="expression" dxfId="712" priority="458" stopIfTrue="1">
      <formula>ISNUMBER($N$23)</formula>
    </cfRule>
  </conditionalFormatting>
  <conditionalFormatting sqref="Q22">
    <cfRule type="expression" dxfId="711" priority="459" stopIfTrue="1">
      <formula>ISNUMBER($O$24)</formula>
    </cfRule>
  </conditionalFormatting>
  <conditionalFormatting sqref="R22">
    <cfRule type="expression" dxfId="710" priority="460" stopIfTrue="1">
      <formula>ISNUMBER($O$25)</formula>
    </cfRule>
  </conditionalFormatting>
  <conditionalFormatting sqref="S22">
    <cfRule type="expression" dxfId="709" priority="461" stopIfTrue="1">
      <formula>ISNUMBER($O$26)</formula>
    </cfRule>
  </conditionalFormatting>
  <conditionalFormatting sqref="T22">
    <cfRule type="expression" dxfId="708" priority="462" stopIfTrue="1">
      <formula>ISNUMBER($O$27)</formula>
    </cfRule>
  </conditionalFormatting>
  <conditionalFormatting sqref="U22">
    <cfRule type="expression" dxfId="707" priority="463" stopIfTrue="1">
      <formula>ISNUMBER($O$28)</formula>
    </cfRule>
  </conditionalFormatting>
  <conditionalFormatting sqref="V22">
    <cfRule type="expression" dxfId="706" priority="464" stopIfTrue="1">
      <formula>ISNUMBER($O$29)</formula>
    </cfRule>
  </conditionalFormatting>
  <conditionalFormatting sqref="W22">
    <cfRule type="expression" dxfId="705" priority="465" stopIfTrue="1">
      <formula>ISNUMBER($O$30)</formula>
    </cfRule>
  </conditionalFormatting>
  <conditionalFormatting sqref="X22">
    <cfRule type="expression" dxfId="704" priority="466" stopIfTrue="1">
      <formula>ISNUMBER($O$31)</formula>
    </cfRule>
  </conditionalFormatting>
  <conditionalFormatting sqref="Y22">
    <cfRule type="expression" dxfId="703" priority="467" stopIfTrue="1">
      <formula>ISNUMBER($O$32)</formula>
    </cfRule>
  </conditionalFormatting>
  <conditionalFormatting sqref="Z22">
    <cfRule type="expression" dxfId="702" priority="468" stopIfTrue="1">
      <formula>ISNUMBER($O$33)</formula>
    </cfRule>
  </conditionalFormatting>
  <conditionalFormatting sqref="AA22">
    <cfRule type="expression" dxfId="701" priority="469" stopIfTrue="1">
      <formula>ISNUMBER($O$34)</formula>
    </cfRule>
  </conditionalFormatting>
  <conditionalFormatting sqref="P29">
    <cfRule type="expression" dxfId="700" priority="475" stopIfTrue="1">
      <formula>ISNUMBER($V$23)</formula>
    </cfRule>
  </conditionalFormatting>
  <conditionalFormatting sqref="P30">
    <cfRule type="expression" dxfId="699" priority="476" stopIfTrue="1">
      <formula>ISNUMBER($W$23)</formula>
    </cfRule>
  </conditionalFormatting>
  <conditionalFormatting sqref="P31">
    <cfRule type="expression" dxfId="698" priority="477" stopIfTrue="1">
      <formula>ISNUMBER($X$23)</formula>
    </cfRule>
  </conditionalFormatting>
  <conditionalFormatting sqref="P32">
    <cfRule type="expression" dxfId="697" priority="478" stopIfTrue="1">
      <formula>ISNUMBER($Y$23)</formula>
    </cfRule>
  </conditionalFormatting>
  <conditionalFormatting sqref="P33">
    <cfRule type="expression" dxfId="696" priority="479" stopIfTrue="1">
      <formula>ISNUMBER($Z$23)</formula>
    </cfRule>
  </conditionalFormatting>
  <conditionalFormatting sqref="V23">
    <cfRule type="expression" dxfId="695" priority="485" stopIfTrue="1">
      <formula>ISNUMBER($P$29)</formula>
    </cfRule>
  </conditionalFormatting>
  <conditionalFormatting sqref="W23">
    <cfRule type="expression" dxfId="694" priority="486" stopIfTrue="1">
      <formula>ISNUMBER($P$30)</formula>
    </cfRule>
  </conditionalFormatting>
  <conditionalFormatting sqref="X23">
    <cfRule type="expression" dxfId="693" priority="487" stopIfTrue="1">
      <formula>ISNUMBER($P$31)</formula>
    </cfRule>
  </conditionalFormatting>
  <conditionalFormatting sqref="Y23">
    <cfRule type="expression" dxfId="692" priority="488" stopIfTrue="1">
      <formula>ISNUMBER($P$32)</formula>
    </cfRule>
  </conditionalFormatting>
  <conditionalFormatting sqref="Z23">
    <cfRule type="expression" dxfId="691" priority="489" stopIfTrue="1">
      <formula>ISNUMBER($P$33)</formula>
    </cfRule>
  </conditionalFormatting>
  <conditionalFormatting sqref="AA23">
    <cfRule type="expression" dxfId="690" priority="490" stopIfTrue="1">
      <formula>ISNUMBER($P$34)</formula>
    </cfRule>
  </conditionalFormatting>
  <conditionalFormatting sqref="Q29">
    <cfRule type="expression" dxfId="689" priority="495" stopIfTrue="1">
      <formula>ISNUMBER($V$24)</formula>
    </cfRule>
  </conditionalFormatting>
  <conditionalFormatting sqref="Q30">
    <cfRule type="expression" dxfId="688" priority="496" stopIfTrue="1">
      <formula>ISNUMBER($W$24)</formula>
    </cfRule>
  </conditionalFormatting>
  <conditionalFormatting sqref="Q31">
    <cfRule type="expression" dxfId="687" priority="497" stopIfTrue="1">
      <formula>ISNUMBER($X$24)</formula>
    </cfRule>
  </conditionalFormatting>
  <conditionalFormatting sqref="Q32">
    <cfRule type="expression" dxfId="686" priority="498" stopIfTrue="1">
      <formula>ISNUMBER($Y$24)</formula>
    </cfRule>
  </conditionalFormatting>
  <conditionalFormatting sqref="Q33">
    <cfRule type="expression" dxfId="685" priority="499" stopIfTrue="1">
      <formula>ISNUMBER($Z$24)</formula>
    </cfRule>
  </conditionalFormatting>
  <conditionalFormatting sqref="V24">
    <cfRule type="expression" dxfId="684" priority="504" stopIfTrue="1">
      <formula>ISNUMBER($Q$29)</formula>
    </cfRule>
  </conditionalFormatting>
  <conditionalFormatting sqref="W24">
    <cfRule type="expression" dxfId="683" priority="505" stopIfTrue="1">
      <formula>ISNUMBER($Q$30)</formula>
    </cfRule>
  </conditionalFormatting>
  <conditionalFormatting sqref="X24">
    <cfRule type="expression" dxfId="682" priority="506" stopIfTrue="1">
      <formula>ISNUMBER($Q$31)</formula>
    </cfRule>
  </conditionalFormatting>
  <conditionalFormatting sqref="Y24">
    <cfRule type="expression" dxfId="681" priority="507" stopIfTrue="1">
      <formula>ISNUMBER($Q$32)</formula>
    </cfRule>
  </conditionalFormatting>
  <conditionalFormatting sqref="Z24">
    <cfRule type="expression" dxfId="680" priority="508" stopIfTrue="1">
      <formula>ISNUMBER($Q$33)</formula>
    </cfRule>
  </conditionalFormatting>
  <conditionalFormatting sqref="AA24">
    <cfRule type="expression" dxfId="679" priority="509" stopIfTrue="1">
      <formula>ISNUMBER($Q$34)</formula>
    </cfRule>
  </conditionalFormatting>
  <conditionalFormatting sqref="R29">
    <cfRule type="expression" dxfId="678" priority="513" stopIfTrue="1">
      <formula>ISNUMBER($V$25)</formula>
    </cfRule>
  </conditionalFormatting>
  <conditionalFormatting sqref="R30">
    <cfRule type="expression" dxfId="677" priority="514" stopIfTrue="1">
      <formula>ISNUMBER($W$25)</formula>
    </cfRule>
  </conditionalFormatting>
  <conditionalFormatting sqref="R31">
    <cfRule type="expression" dxfId="676" priority="515" stopIfTrue="1">
      <formula>ISNUMBER($X$25)</formula>
    </cfRule>
  </conditionalFormatting>
  <conditionalFormatting sqref="R32">
    <cfRule type="expression" dxfId="675" priority="516" stopIfTrue="1">
      <formula>ISNUMBER($Y$25)</formula>
    </cfRule>
  </conditionalFormatting>
  <conditionalFormatting sqref="R33">
    <cfRule type="expression" dxfId="674" priority="517" stopIfTrue="1">
      <formula>ISNUMBER($Z$25)</formula>
    </cfRule>
  </conditionalFormatting>
  <conditionalFormatting sqref="V25">
    <cfRule type="expression" dxfId="673" priority="521" stopIfTrue="1">
      <formula>ISNUMBER($R$29)</formula>
    </cfRule>
  </conditionalFormatting>
  <conditionalFormatting sqref="W25">
    <cfRule type="expression" dxfId="672" priority="522" stopIfTrue="1">
      <formula>ISNUMBER($R$30)</formula>
    </cfRule>
  </conditionalFormatting>
  <conditionalFormatting sqref="X25">
    <cfRule type="expression" dxfId="671" priority="523" stopIfTrue="1">
      <formula>ISNUMBER($R$31)</formula>
    </cfRule>
  </conditionalFormatting>
  <conditionalFormatting sqref="Y25">
    <cfRule type="expression" dxfId="670" priority="524" stopIfTrue="1">
      <formula>ISNUMBER($R$32)</formula>
    </cfRule>
  </conditionalFormatting>
  <conditionalFormatting sqref="Z25">
    <cfRule type="expression" dxfId="669" priority="525" stopIfTrue="1">
      <formula>ISNUMBER($R$33)</formula>
    </cfRule>
  </conditionalFormatting>
  <conditionalFormatting sqref="AA25">
    <cfRule type="expression" dxfId="668" priority="526" stopIfTrue="1">
      <formula>ISNUMBER($R$34)</formula>
    </cfRule>
  </conditionalFormatting>
  <conditionalFormatting sqref="S29">
    <cfRule type="expression" dxfId="667" priority="529" stopIfTrue="1">
      <formula>ISNUMBER($V$26)</formula>
    </cfRule>
  </conditionalFormatting>
  <conditionalFormatting sqref="S30">
    <cfRule type="expression" dxfId="666" priority="530" stopIfTrue="1">
      <formula>ISNUMBER($W$26)</formula>
    </cfRule>
  </conditionalFormatting>
  <conditionalFormatting sqref="S31">
    <cfRule type="expression" dxfId="665" priority="531" stopIfTrue="1">
      <formula>ISNUMBER($X$26)</formula>
    </cfRule>
  </conditionalFormatting>
  <conditionalFormatting sqref="S32">
    <cfRule type="expression" dxfId="664" priority="532" stopIfTrue="1">
      <formula>ISNUMBER($Y$26)</formula>
    </cfRule>
  </conditionalFormatting>
  <conditionalFormatting sqref="S33">
    <cfRule type="expression" dxfId="663" priority="533" stopIfTrue="1">
      <formula>ISNUMBER($Z$26)</formula>
    </cfRule>
  </conditionalFormatting>
  <conditionalFormatting sqref="V26">
    <cfRule type="expression" dxfId="662" priority="536" stopIfTrue="1">
      <formula>ISNUMBER($S$29)</formula>
    </cfRule>
  </conditionalFormatting>
  <conditionalFormatting sqref="W26">
    <cfRule type="expression" dxfId="661" priority="537" stopIfTrue="1">
      <formula>ISNUMBER($S$30)</formula>
    </cfRule>
  </conditionalFormatting>
  <conditionalFormatting sqref="X26">
    <cfRule type="expression" dxfId="660" priority="538" stopIfTrue="1">
      <formula>ISNUMBER($S$31)</formula>
    </cfRule>
  </conditionalFormatting>
  <conditionalFormatting sqref="Y26">
    <cfRule type="expression" dxfId="659" priority="539" stopIfTrue="1">
      <formula>ISNUMBER($S$32)</formula>
    </cfRule>
  </conditionalFormatting>
  <conditionalFormatting sqref="Z26">
    <cfRule type="expression" dxfId="658" priority="540" stopIfTrue="1">
      <formula>ISNUMBER($S$33)</formula>
    </cfRule>
  </conditionalFormatting>
  <conditionalFormatting sqref="AA26">
    <cfRule type="expression" dxfId="657" priority="541" stopIfTrue="1">
      <formula>ISNUMBER($S$34)</formula>
    </cfRule>
  </conditionalFormatting>
  <conditionalFormatting sqref="T29">
    <cfRule type="expression" dxfId="656" priority="543" stopIfTrue="1">
      <formula>ISNUMBER($V$27)</formula>
    </cfRule>
  </conditionalFormatting>
  <conditionalFormatting sqref="T30">
    <cfRule type="expression" dxfId="655" priority="544" stopIfTrue="1">
      <formula>ISNUMBER($W$27)</formula>
    </cfRule>
  </conditionalFormatting>
  <conditionalFormatting sqref="T31">
    <cfRule type="expression" dxfId="654" priority="545" stopIfTrue="1">
      <formula>ISNUMBER($X$27)</formula>
    </cfRule>
  </conditionalFormatting>
  <conditionalFormatting sqref="T32">
    <cfRule type="expression" dxfId="653" priority="546" stopIfTrue="1">
      <formula>ISNUMBER($Y$27)</formula>
    </cfRule>
  </conditionalFormatting>
  <conditionalFormatting sqref="T33">
    <cfRule type="expression" dxfId="652" priority="547" stopIfTrue="1">
      <formula>ISNUMBER($Z$27)</formula>
    </cfRule>
  </conditionalFormatting>
  <conditionalFormatting sqref="T34">
    <cfRule type="expression" dxfId="651" priority="548" stopIfTrue="1">
      <formula>ISNUMBER($AA$27)</formula>
    </cfRule>
  </conditionalFormatting>
  <conditionalFormatting sqref="V27">
    <cfRule type="expression" dxfId="650" priority="550" stopIfTrue="1">
      <formula>ISNUMBER($T$29)</formula>
    </cfRule>
  </conditionalFormatting>
  <conditionalFormatting sqref="W27">
    <cfRule type="expression" dxfId="649" priority="551" stopIfTrue="1">
      <formula>ISNUMBER($T$30)</formula>
    </cfRule>
  </conditionalFormatting>
  <conditionalFormatting sqref="X27">
    <cfRule type="expression" dxfId="648" priority="552" stopIfTrue="1">
      <formula>ISNUMBER($T$31)</formula>
    </cfRule>
  </conditionalFormatting>
  <conditionalFormatting sqref="Y27">
    <cfRule type="expression" dxfId="647" priority="553" stopIfTrue="1">
      <formula>ISNUMBER($T$32)</formula>
    </cfRule>
  </conditionalFormatting>
  <conditionalFormatting sqref="Z27">
    <cfRule type="expression" dxfId="646" priority="554" stopIfTrue="1">
      <formula>ISNUMBER($T$33)</formula>
    </cfRule>
  </conditionalFormatting>
  <conditionalFormatting sqref="AA27">
    <cfRule type="expression" dxfId="645" priority="555" stopIfTrue="1">
      <formula>ISNUMBER($T$34)</formula>
    </cfRule>
  </conditionalFormatting>
  <conditionalFormatting sqref="U29">
    <cfRule type="expression" dxfId="644" priority="556" stopIfTrue="1">
      <formula>ISNUMBER($V$28)</formula>
    </cfRule>
  </conditionalFormatting>
  <conditionalFormatting sqref="U30">
    <cfRule type="expression" dxfId="643" priority="557" stopIfTrue="1">
      <formula>ISNUMBER($W$28)</formula>
    </cfRule>
  </conditionalFormatting>
  <conditionalFormatting sqref="U31">
    <cfRule type="expression" dxfId="642" priority="558" stopIfTrue="1">
      <formula>ISNUMBER($X$28)</formula>
    </cfRule>
  </conditionalFormatting>
  <conditionalFormatting sqref="U32">
    <cfRule type="expression" dxfId="641" priority="559" stopIfTrue="1">
      <formula>ISNUMBER($Y$28)</formula>
    </cfRule>
  </conditionalFormatting>
  <conditionalFormatting sqref="U33">
    <cfRule type="expression" dxfId="640" priority="560" stopIfTrue="1">
      <formula>ISNUMBER($Z$28)</formula>
    </cfRule>
  </conditionalFormatting>
  <conditionalFormatting sqref="V28">
    <cfRule type="expression" dxfId="639" priority="561" stopIfTrue="1">
      <formula>ISNUMBER($U$29)</formula>
    </cfRule>
  </conditionalFormatting>
  <conditionalFormatting sqref="W28">
    <cfRule type="expression" dxfId="638" priority="562" stopIfTrue="1">
      <formula>ISNUMBER($U$30)</formula>
    </cfRule>
  </conditionalFormatting>
  <conditionalFormatting sqref="X28">
    <cfRule type="expression" dxfId="637" priority="563" stopIfTrue="1">
      <formula>ISNUMBER($U$31)</formula>
    </cfRule>
  </conditionalFormatting>
  <conditionalFormatting sqref="Y28">
    <cfRule type="expression" dxfId="636" priority="564" stopIfTrue="1">
      <formula>ISNUMBER($U$32)</formula>
    </cfRule>
  </conditionalFormatting>
  <conditionalFormatting sqref="Z28">
    <cfRule type="expression" dxfId="635" priority="565" stopIfTrue="1">
      <formula>ISNUMBER($U$33)</formula>
    </cfRule>
  </conditionalFormatting>
  <conditionalFormatting sqref="AA28">
    <cfRule type="expression" dxfId="634" priority="566" stopIfTrue="1">
      <formula>ISNUMBER($U$34)</formula>
    </cfRule>
  </conditionalFormatting>
  <conditionalFormatting sqref="V30">
    <cfRule type="expression" dxfId="633" priority="567" stopIfTrue="1">
      <formula>ISNUMBER($W$29)</formula>
    </cfRule>
  </conditionalFormatting>
  <conditionalFormatting sqref="V31">
    <cfRule type="expression" dxfId="632" priority="568" stopIfTrue="1">
      <formula>ISNUMBER($X$29)</formula>
    </cfRule>
  </conditionalFormatting>
  <conditionalFormatting sqref="V32">
    <cfRule type="expression" dxfId="631" priority="569" stopIfTrue="1">
      <formula>ISNUMBER($Y$29)</formula>
    </cfRule>
  </conditionalFormatting>
  <conditionalFormatting sqref="V33">
    <cfRule type="expression" dxfId="630" priority="570" stopIfTrue="1">
      <formula>ISNUMBER($Z$29)</formula>
    </cfRule>
  </conditionalFormatting>
  <conditionalFormatting sqref="V34">
    <cfRule type="expression" dxfId="629" priority="571" stopIfTrue="1">
      <formula>ISNUMBER($AA$29)</formula>
    </cfRule>
  </conditionalFormatting>
  <conditionalFormatting sqref="W29">
    <cfRule type="expression" dxfId="628" priority="572" stopIfTrue="1">
      <formula>ISNUMBER($V$30)</formula>
    </cfRule>
  </conditionalFormatting>
  <conditionalFormatting sqref="X29">
    <cfRule type="expression" dxfId="627" priority="573" stopIfTrue="1">
      <formula>ISNUMBER($V$31)</formula>
    </cfRule>
  </conditionalFormatting>
  <conditionalFormatting sqref="Y29">
    <cfRule type="expression" dxfId="626" priority="574" stopIfTrue="1">
      <formula>ISNUMBER($V$32)</formula>
    </cfRule>
  </conditionalFormatting>
  <conditionalFormatting sqref="Z29">
    <cfRule type="expression" dxfId="625" priority="575" stopIfTrue="1">
      <formula>ISNUMBER($V$33)</formula>
    </cfRule>
  </conditionalFormatting>
  <conditionalFormatting sqref="AA29">
    <cfRule type="expression" dxfId="624" priority="576" stopIfTrue="1">
      <formula>ISNUMBER($V$34)</formula>
    </cfRule>
  </conditionalFormatting>
  <conditionalFormatting sqref="W31">
    <cfRule type="expression" dxfId="623" priority="577" stopIfTrue="1">
      <formula>ISNUMBER($X$30)</formula>
    </cfRule>
  </conditionalFormatting>
  <conditionalFormatting sqref="W32">
    <cfRule type="expression" dxfId="622" priority="578" stopIfTrue="1">
      <formula>ISNUMBER($Y$30)</formula>
    </cfRule>
  </conditionalFormatting>
  <conditionalFormatting sqref="W33">
    <cfRule type="expression" dxfId="621" priority="579" stopIfTrue="1">
      <formula>ISNUMBER($Z$30)</formula>
    </cfRule>
  </conditionalFormatting>
  <conditionalFormatting sqref="W34">
    <cfRule type="expression" dxfId="620" priority="580" stopIfTrue="1">
      <formula>ISNUMBER($AA$30)</formula>
    </cfRule>
  </conditionalFormatting>
  <conditionalFormatting sqref="X30">
    <cfRule type="expression" dxfId="619" priority="581" stopIfTrue="1">
      <formula>ISNUMBER($W$31)</formula>
    </cfRule>
  </conditionalFormatting>
  <conditionalFormatting sqref="Y30">
    <cfRule type="expression" dxfId="618" priority="582" stopIfTrue="1">
      <formula>ISNUMBER($W$32)</formula>
    </cfRule>
  </conditionalFormatting>
  <conditionalFormatting sqref="Z30">
    <cfRule type="expression" dxfId="617" priority="583" stopIfTrue="1">
      <formula>ISNUMBER($W$33)</formula>
    </cfRule>
  </conditionalFormatting>
  <conditionalFormatting sqref="AA30">
    <cfRule type="expression" dxfId="616" priority="584" stopIfTrue="1">
      <formula>ISNUMBER($W$34)</formula>
    </cfRule>
  </conditionalFormatting>
  <conditionalFormatting sqref="X32">
    <cfRule type="expression" dxfId="615" priority="585" stopIfTrue="1">
      <formula>ISNUMBER($Y$31)</formula>
    </cfRule>
  </conditionalFormatting>
  <conditionalFormatting sqref="X33">
    <cfRule type="expression" dxfId="614" priority="586" stopIfTrue="1">
      <formula>ISNUMBER($Z$31)</formula>
    </cfRule>
  </conditionalFormatting>
  <conditionalFormatting sqref="X34">
    <cfRule type="expression" dxfId="613" priority="587" stopIfTrue="1">
      <formula>ISNUMBER($AA$31)</formula>
    </cfRule>
  </conditionalFormatting>
  <conditionalFormatting sqref="Y31">
    <cfRule type="expression" dxfId="612" priority="588" stopIfTrue="1">
      <formula>ISNUMBER($X$32)</formula>
    </cfRule>
  </conditionalFormatting>
  <conditionalFormatting sqref="Z31">
    <cfRule type="expression" dxfId="611" priority="589" stopIfTrue="1">
      <formula>ISNUMBER($X$33)</formula>
    </cfRule>
  </conditionalFormatting>
  <conditionalFormatting sqref="AA31">
    <cfRule type="expression" dxfId="610" priority="590" stopIfTrue="1">
      <formula>ISNUMBER($X$34)</formula>
    </cfRule>
  </conditionalFormatting>
  <conditionalFormatting sqref="Y33">
    <cfRule type="expression" dxfId="609" priority="591" stopIfTrue="1">
      <formula>ISNUMBER($Z$32)</formula>
    </cfRule>
  </conditionalFormatting>
  <conditionalFormatting sqref="Y34">
    <cfRule type="expression" dxfId="608" priority="592" stopIfTrue="1">
      <formula>ISNUMBER($AA$32)</formula>
    </cfRule>
  </conditionalFormatting>
  <conditionalFormatting sqref="Z34">
    <cfRule type="expression" dxfId="607" priority="593" stopIfTrue="1">
      <formula>ISNUMBER($AA$33)</formula>
    </cfRule>
  </conditionalFormatting>
  <conditionalFormatting sqref="Z32">
    <cfRule type="expression" dxfId="606" priority="594" stopIfTrue="1">
      <formula>ISNUMBER($Y$33)</formula>
    </cfRule>
  </conditionalFormatting>
  <conditionalFormatting sqref="AA32">
    <cfRule type="expression" dxfId="605" priority="595" stopIfTrue="1">
      <formula>ISNUMBER($Y$34)</formula>
    </cfRule>
  </conditionalFormatting>
  <conditionalFormatting sqref="AA33">
    <cfRule type="expression" dxfId="604" priority="596" stopIfTrue="1">
      <formula>ISNUMBER($Z$34)</formula>
    </cfRule>
  </conditionalFormatting>
  <conditionalFormatting sqref="AJ19:AJ95">
    <cfRule type="expression" dxfId="603" priority="88" stopIfTrue="1">
      <formula>ISERROR(AJ19)</formula>
    </cfRule>
  </conditionalFormatting>
  <conditionalFormatting sqref="AH19:AH95">
    <cfRule type="expression" dxfId="602" priority="89" stopIfTrue="1">
      <formula>ISERROR(AH19)</formula>
    </cfRule>
  </conditionalFormatting>
  <conditionalFormatting sqref="AN19:AN95">
    <cfRule type="expression" dxfId="601" priority="86" stopIfTrue="1">
      <formula>ISERROR(AN19)</formula>
    </cfRule>
  </conditionalFormatting>
  <conditionalFormatting sqref="AL19:AL95">
    <cfRule type="expression" dxfId="600" priority="87" stopIfTrue="1">
      <formula>ISERROR(AL19)</formula>
    </cfRule>
  </conditionalFormatting>
  <conditionalFormatting sqref="AI19:AI95 AM19:AM95 AE19:AE95">
    <cfRule type="expression" dxfId="599" priority="597" stopIfTrue="1">
      <formula>ISERROR($AC19)</formula>
    </cfRule>
  </conditionalFormatting>
  <conditionalFormatting sqref="D34">
    <cfRule type="expression" dxfId="598" priority="598" stopIfTrue="1">
      <formula>ISNUMBER($AA$11)</formula>
    </cfRule>
  </conditionalFormatting>
  <conditionalFormatting sqref="E34 AB29:AB30">
    <cfRule type="expression" dxfId="597" priority="599" stopIfTrue="1">
      <formula>ISNUMBER($AA$12)</formula>
    </cfRule>
  </conditionalFormatting>
  <conditionalFormatting sqref="F34">
    <cfRule type="expression" dxfId="596" priority="600" stopIfTrue="1">
      <formula>ISNUMBER($AA$13)</formula>
    </cfRule>
  </conditionalFormatting>
  <conditionalFormatting sqref="G34">
    <cfRule type="expression" dxfId="595" priority="601" stopIfTrue="1">
      <formula>ISNUMBER($AA$14)</formula>
    </cfRule>
  </conditionalFormatting>
  <conditionalFormatting sqref="H34">
    <cfRule type="expression" dxfId="594" priority="602" stopIfTrue="1">
      <formula>ISNUMBER($AA$15)</formula>
    </cfRule>
  </conditionalFormatting>
  <conditionalFormatting sqref="I34">
    <cfRule type="expression" dxfId="593" priority="603" stopIfTrue="1">
      <formula>ISNUMBER($AA$16)</formula>
    </cfRule>
  </conditionalFormatting>
  <conditionalFormatting sqref="J34">
    <cfRule type="expression" dxfId="592" priority="604" stopIfTrue="1">
      <formula>ISNUMBER($AA$17)</formula>
    </cfRule>
  </conditionalFormatting>
  <conditionalFormatting sqref="K34">
    <cfRule type="expression" dxfId="591" priority="605" stopIfTrue="1">
      <formula>ISNUMBER($AA$18)</formula>
    </cfRule>
  </conditionalFormatting>
  <conditionalFormatting sqref="L34">
    <cfRule type="expression" dxfId="590" priority="606" stopIfTrue="1">
      <formula>ISNUMBER($AA$19)</formula>
    </cfRule>
  </conditionalFormatting>
  <conditionalFormatting sqref="M34">
    <cfRule type="expression" dxfId="589" priority="607" stopIfTrue="1">
      <formula>ISNUMBER($AA$20)</formula>
    </cfRule>
  </conditionalFormatting>
  <conditionalFormatting sqref="N34">
    <cfRule type="expression" dxfId="588" priority="608" stopIfTrue="1">
      <formula>ISNUMBER($AA$21)</formula>
    </cfRule>
  </conditionalFormatting>
  <conditionalFormatting sqref="O34">
    <cfRule type="expression" dxfId="587" priority="609" stopIfTrue="1">
      <formula>ISNUMBER($AA$22)</formula>
    </cfRule>
  </conditionalFormatting>
  <conditionalFormatting sqref="P34">
    <cfRule type="expression" dxfId="586" priority="610" stopIfTrue="1">
      <formula>ISNUMBER($AA$23)</formula>
    </cfRule>
  </conditionalFormatting>
  <conditionalFormatting sqref="Q34">
    <cfRule type="expression" dxfId="585" priority="611" stopIfTrue="1">
      <formula>ISNUMBER($AA$24)</formula>
    </cfRule>
  </conditionalFormatting>
  <conditionalFormatting sqref="R34">
    <cfRule type="expression" dxfId="584" priority="612" stopIfTrue="1">
      <formula>ISNUMBER($AA$25)</formula>
    </cfRule>
  </conditionalFormatting>
  <conditionalFormatting sqref="S34">
    <cfRule type="expression" dxfId="583" priority="613" stopIfTrue="1">
      <formula>ISNUMBER($AA$26)</formula>
    </cfRule>
  </conditionalFormatting>
  <conditionalFormatting sqref="U34">
    <cfRule type="expression" dxfId="582" priority="614" stopIfTrue="1">
      <formula>ISNUMBER($AA$28)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678"/>
  <sheetViews>
    <sheetView zoomScale="75" zoomScaleNormal="75" workbookViewId="0">
      <selection activeCell="A10" sqref="A10"/>
    </sheetView>
  </sheetViews>
  <sheetFormatPr defaultRowHeight="12.75" x14ac:dyDescent="0.2"/>
  <cols>
    <col min="1" max="1" width="5.5703125" style="40" customWidth="1"/>
    <col min="2" max="27" width="4.28515625" customWidth="1"/>
    <col min="28" max="28" width="2.28515625" customWidth="1"/>
    <col min="29" max="29" width="5.140625" customWidth="1"/>
    <col min="30" max="30" width="6" customWidth="1"/>
    <col min="31" max="31" width="4.28515625" customWidth="1"/>
    <col min="32" max="32" width="6" customWidth="1"/>
    <col min="33" max="33" width="5.140625" customWidth="1"/>
    <col min="34" max="34" width="6" customWidth="1"/>
    <col min="35" max="35" width="4.28515625" customWidth="1"/>
    <col min="36" max="36" width="6" customWidth="1"/>
    <col min="37" max="37" width="5.140625" customWidth="1"/>
    <col min="38" max="38" width="6" customWidth="1"/>
    <col min="39" max="39" width="4.28515625" customWidth="1"/>
    <col min="40" max="40" width="6" customWidth="1"/>
  </cols>
  <sheetData>
    <row r="1" spans="1:49" x14ac:dyDescent="0.2">
      <c r="J1" s="4"/>
      <c r="K1" s="5">
        <v>1</v>
      </c>
      <c r="L1" s="5">
        <v>2</v>
      </c>
      <c r="M1" s="5">
        <v>3</v>
      </c>
      <c r="N1" s="5">
        <v>8</v>
      </c>
      <c r="O1" s="5">
        <v>9</v>
      </c>
    </row>
    <row r="2" spans="1:49" x14ac:dyDescent="0.2">
      <c r="J2" s="5"/>
      <c r="K2" s="4"/>
      <c r="L2" s="5"/>
      <c r="M2" s="5"/>
      <c r="N2" s="5">
        <v>11</v>
      </c>
      <c r="O2" s="5">
        <v>10</v>
      </c>
    </row>
    <row r="3" spans="1:49" x14ac:dyDescent="0.2">
      <c r="J3" s="5"/>
      <c r="K3" s="5">
        <v>5</v>
      </c>
      <c r="L3" s="4"/>
      <c r="M3" s="5">
        <v>4</v>
      </c>
      <c r="N3" s="5">
        <v>12</v>
      </c>
      <c r="O3" s="5">
        <v>13</v>
      </c>
      <c r="AP3" s="11"/>
      <c r="AS3" s="2"/>
      <c r="AT3" s="11"/>
      <c r="AW3" s="10"/>
    </row>
    <row r="4" spans="1:49" x14ac:dyDescent="0.2">
      <c r="J4" s="5"/>
      <c r="K4" s="5">
        <v>6</v>
      </c>
      <c r="L4" s="5"/>
      <c r="M4" s="4"/>
      <c r="N4" s="5">
        <v>7</v>
      </c>
      <c r="O4" s="5">
        <v>14</v>
      </c>
      <c r="AQ4" t="s">
        <v>29</v>
      </c>
    </row>
    <row r="5" spans="1:49" x14ac:dyDescent="0.2">
      <c r="J5" s="5"/>
      <c r="K5" s="5"/>
      <c r="L5" s="5"/>
      <c r="M5" s="5"/>
      <c r="N5" s="4"/>
      <c r="O5" s="5">
        <v>15</v>
      </c>
      <c r="AQ5" s="2">
        <v>6</v>
      </c>
      <c r="AR5" s="2">
        <v>6</v>
      </c>
      <c r="AS5" s="2">
        <v>6</v>
      </c>
    </row>
    <row r="6" spans="1:49" x14ac:dyDescent="0.2">
      <c r="AP6" s="2">
        <v>1</v>
      </c>
      <c r="AQ6" s="2">
        <v>1</v>
      </c>
      <c r="AR6" s="2">
        <f t="shared" ref="AR6:AS20" si="0">AQ6+1</f>
        <v>2</v>
      </c>
      <c r="AS6" s="2">
        <f t="shared" si="0"/>
        <v>3</v>
      </c>
    </row>
    <row r="7" spans="1:49" x14ac:dyDescent="0.2">
      <c r="AP7" s="2">
        <v>2</v>
      </c>
      <c r="AQ7" s="2">
        <f>AS6+1</f>
        <v>4</v>
      </c>
      <c r="AR7" s="2">
        <f t="shared" si="0"/>
        <v>5</v>
      </c>
      <c r="AS7" s="2">
        <f t="shared" si="0"/>
        <v>6</v>
      </c>
    </row>
    <row r="8" spans="1:49" x14ac:dyDescent="0.2">
      <c r="AP8" s="2">
        <v>3</v>
      </c>
      <c r="AQ8" s="2">
        <f t="shared" ref="AQ8:AQ20" si="1">AS7+1</f>
        <v>7</v>
      </c>
      <c r="AR8" s="2">
        <f t="shared" si="0"/>
        <v>8</v>
      </c>
      <c r="AS8" s="2">
        <f t="shared" si="0"/>
        <v>9</v>
      </c>
    </row>
    <row r="9" spans="1:49" x14ac:dyDescent="0.2">
      <c r="A9" s="40" t="s">
        <v>66</v>
      </c>
      <c r="AP9" s="2">
        <v>4</v>
      </c>
      <c r="AQ9" s="2">
        <f t="shared" si="1"/>
        <v>10</v>
      </c>
      <c r="AR9" s="2">
        <f t="shared" si="0"/>
        <v>11</v>
      </c>
      <c r="AS9" s="2">
        <f t="shared" si="0"/>
        <v>12</v>
      </c>
    </row>
    <row r="10" spans="1:49" ht="14.25" thickBot="1" x14ac:dyDescent="0.25">
      <c r="D10" s="1" t="str">
        <f>C11</f>
        <v>A</v>
      </c>
      <c r="E10" s="1" t="str">
        <f>C12</f>
        <v>B</v>
      </c>
      <c r="F10" s="1" t="str">
        <f>C13</f>
        <v>C</v>
      </c>
      <c r="G10" s="1" t="str">
        <f>C14</f>
        <v>D</v>
      </c>
      <c r="H10" s="1" t="str">
        <f>C15</f>
        <v>E</v>
      </c>
      <c r="I10" s="1" t="str">
        <f>C16</f>
        <v>F</v>
      </c>
      <c r="J10" s="1" t="str">
        <f>C17</f>
        <v>G</v>
      </c>
      <c r="K10" s="1" t="str">
        <f>C18</f>
        <v>H</v>
      </c>
      <c r="L10" s="1" t="str">
        <f>C19</f>
        <v>I</v>
      </c>
      <c r="M10" s="1" t="str">
        <f>C20</f>
        <v>J</v>
      </c>
      <c r="N10" s="1" t="str">
        <f>C21</f>
        <v>K</v>
      </c>
      <c r="O10" s="1" t="str">
        <f>C22</f>
        <v>L</v>
      </c>
      <c r="P10" s="1" t="str">
        <f>C23</f>
        <v>M</v>
      </c>
      <c r="Q10" s="1" t="str">
        <f>C24</f>
        <v>N</v>
      </c>
      <c r="R10" s="1" t="str">
        <f>C25</f>
        <v>O</v>
      </c>
      <c r="S10" s="1" t="str">
        <f>C26</f>
        <v>P</v>
      </c>
      <c r="T10" s="1" t="str">
        <f>C27</f>
        <v>Q</v>
      </c>
      <c r="U10" s="1" t="str">
        <f>C28</f>
        <v>R</v>
      </c>
      <c r="V10" s="1"/>
      <c r="W10" s="1"/>
      <c r="X10" s="1"/>
      <c r="Y10" s="1"/>
      <c r="Z10" s="1"/>
      <c r="AA10" s="1"/>
      <c r="AP10" s="2">
        <v>5</v>
      </c>
      <c r="AQ10" s="2">
        <f t="shared" si="1"/>
        <v>13</v>
      </c>
      <c r="AR10" s="2">
        <f t="shared" si="0"/>
        <v>14</v>
      </c>
      <c r="AS10" s="2">
        <f t="shared" si="0"/>
        <v>15</v>
      </c>
    </row>
    <row r="11" spans="1:49" x14ac:dyDescent="0.2">
      <c r="A11" s="85" t="s">
        <v>7</v>
      </c>
      <c r="B11" s="10">
        <v>1</v>
      </c>
      <c r="C11" s="3" t="str">
        <f>'Round 1 teams'!B5</f>
        <v>A</v>
      </c>
      <c r="D11" s="13"/>
      <c r="E11" s="14">
        <v>1</v>
      </c>
      <c r="F11" s="14">
        <v>4</v>
      </c>
      <c r="G11" s="14">
        <v>7</v>
      </c>
      <c r="H11" s="14">
        <v>22</v>
      </c>
      <c r="I11" s="15">
        <v>25</v>
      </c>
      <c r="J11" s="17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P11" s="2">
        <v>6</v>
      </c>
      <c r="AQ11" s="2">
        <f t="shared" si="1"/>
        <v>16</v>
      </c>
      <c r="AR11" s="2">
        <f t="shared" si="0"/>
        <v>17</v>
      </c>
      <c r="AS11" s="2">
        <f t="shared" si="0"/>
        <v>18</v>
      </c>
    </row>
    <row r="12" spans="1:49" x14ac:dyDescent="0.2">
      <c r="A12" s="85"/>
      <c r="B12" s="10">
        <v>2</v>
      </c>
      <c r="C12" s="3" t="str">
        <f>'Round 1 teams'!B6</f>
        <v>B</v>
      </c>
      <c r="D12" s="16"/>
      <c r="E12" s="4"/>
      <c r="F12" s="5"/>
      <c r="G12" s="5"/>
      <c r="H12" s="5">
        <v>31</v>
      </c>
      <c r="I12" s="18">
        <v>28</v>
      </c>
      <c r="J12" s="17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P12" s="2">
        <v>7</v>
      </c>
      <c r="AQ12" s="2">
        <f t="shared" si="1"/>
        <v>19</v>
      </c>
      <c r="AR12" s="2">
        <f t="shared" si="0"/>
        <v>20</v>
      </c>
      <c r="AS12" s="2">
        <f t="shared" si="0"/>
        <v>21</v>
      </c>
    </row>
    <row r="13" spans="1:49" x14ac:dyDescent="0.2">
      <c r="A13" s="85"/>
      <c r="B13" s="10">
        <v>3</v>
      </c>
      <c r="C13" s="3" t="str">
        <f>'Round 1 teams'!B7</f>
        <v>C</v>
      </c>
      <c r="D13" s="16"/>
      <c r="E13" s="5">
        <v>13</v>
      </c>
      <c r="F13" s="4"/>
      <c r="G13" s="5">
        <v>10</v>
      </c>
      <c r="H13" s="5">
        <v>34</v>
      </c>
      <c r="I13" s="18">
        <v>37</v>
      </c>
      <c r="J13" s="17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P13" s="2">
        <v>8</v>
      </c>
      <c r="AQ13" s="2">
        <f t="shared" si="1"/>
        <v>22</v>
      </c>
      <c r="AR13" s="2">
        <f t="shared" si="0"/>
        <v>23</v>
      </c>
      <c r="AS13" s="2">
        <f t="shared" si="0"/>
        <v>24</v>
      </c>
    </row>
    <row r="14" spans="1:49" x14ac:dyDescent="0.2">
      <c r="A14" s="85"/>
      <c r="B14" s="10">
        <v>4</v>
      </c>
      <c r="C14" s="3" t="str">
        <f>'Round 1 teams'!B8</f>
        <v>D</v>
      </c>
      <c r="D14" s="16"/>
      <c r="E14" s="5">
        <v>16</v>
      </c>
      <c r="F14" s="5"/>
      <c r="G14" s="4"/>
      <c r="H14" s="5">
        <v>19</v>
      </c>
      <c r="I14" s="18">
        <v>40</v>
      </c>
      <c r="J14" s="17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P14" s="2">
        <v>9</v>
      </c>
      <c r="AQ14" s="2">
        <f t="shared" si="1"/>
        <v>25</v>
      </c>
      <c r="AR14" s="2">
        <f t="shared" si="0"/>
        <v>26</v>
      </c>
      <c r="AS14" s="2">
        <f t="shared" si="0"/>
        <v>27</v>
      </c>
    </row>
    <row r="15" spans="1:49" x14ac:dyDescent="0.2">
      <c r="A15" s="85"/>
      <c r="B15" s="10">
        <v>5</v>
      </c>
      <c r="C15" s="3" t="str">
        <f>'Round 1 teams'!B9</f>
        <v>E</v>
      </c>
      <c r="D15" s="16"/>
      <c r="E15" s="5"/>
      <c r="F15" s="5"/>
      <c r="G15" s="5"/>
      <c r="H15" s="4"/>
      <c r="I15" s="18">
        <v>43</v>
      </c>
      <c r="J15" s="17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P15" s="2">
        <v>10</v>
      </c>
      <c r="AQ15" s="2">
        <f t="shared" si="1"/>
        <v>28</v>
      </c>
      <c r="AR15" s="2">
        <f t="shared" si="0"/>
        <v>29</v>
      </c>
      <c r="AS15" s="2">
        <f t="shared" si="0"/>
        <v>30</v>
      </c>
    </row>
    <row r="16" spans="1:49" ht="13.5" thickBot="1" x14ac:dyDescent="0.25">
      <c r="A16" s="85"/>
      <c r="B16" s="10">
        <v>6</v>
      </c>
      <c r="C16" s="3" t="str">
        <f>'Round 1 teams'!B10</f>
        <v>F</v>
      </c>
      <c r="D16" s="20"/>
      <c r="E16" s="21"/>
      <c r="F16" s="21"/>
      <c r="G16" s="21"/>
      <c r="H16" s="21"/>
      <c r="I16" s="22"/>
      <c r="J16" s="25"/>
      <c r="K16" s="26"/>
      <c r="L16" s="26"/>
      <c r="M16" s="26"/>
      <c r="N16" s="26"/>
      <c r="O16" s="26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P16" s="2">
        <v>11</v>
      </c>
      <c r="AQ16" s="2">
        <f t="shared" si="1"/>
        <v>31</v>
      </c>
      <c r="AR16" s="2">
        <f t="shared" si="0"/>
        <v>32</v>
      </c>
      <c r="AS16" s="2">
        <f t="shared" si="0"/>
        <v>33</v>
      </c>
    </row>
    <row r="17" spans="1:45" x14ac:dyDescent="0.2">
      <c r="A17" s="85" t="s">
        <v>8</v>
      </c>
      <c r="B17" s="10">
        <v>1</v>
      </c>
      <c r="C17" s="3" t="str">
        <f>'Round 1 teams'!C5</f>
        <v>G</v>
      </c>
      <c r="D17" s="19"/>
      <c r="E17" s="19"/>
      <c r="F17" s="19"/>
      <c r="G17" s="19"/>
      <c r="H17" s="19"/>
      <c r="I17" s="23"/>
      <c r="J17" s="13" t="str">
        <f t="shared" ref="J17:O22" si="2">IF(ISNUMBER(D11),D11+1,"")</f>
        <v/>
      </c>
      <c r="K17" s="14">
        <f t="shared" si="2"/>
        <v>2</v>
      </c>
      <c r="L17" s="14">
        <f t="shared" si="2"/>
        <v>5</v>
      </c>
      <c r="M17" s="14">
        <f t="shared" si="2"/>
        <v>8</v>
      </c>
      <c r="N17" s="14">
        <f t="shared" si="2"/>
        <v>23</v>
      </c>
      <c r="O17" s="15">
        <f t="shared" si="2"/>
        <v>26</v>
      </c>
      <c r="P17" s="17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P17" s="2">
        <v>12</v>
      </c>
      <c r="AQ17" s="2">
        <f t="shared" si="1"/>
        <v>34</v>
      </c>
      <c r="AR17" s="2">
        <f t="shared" si="0"/>
        <v>35</v>
      </c>
      <c r="AS17" s="2">
        <f t="shared" si="0"/>
        <v>36</v>
      </c>
    </row>
    <row r="18" spans="1:45" x14ac:dyDescent="0.2">
      <c r="A18" s="85"/>
      <c r="B18" s="10">
        <v>2</v>
      </c>
      <c r="C18" s="3" t="str">
        <f>'Round 1 teams'!C6</f>
        <v>H</v>
      </c>
      <c r="D18" s="5"/>
      <c r="E18" s="5"/>
      <c r="F18" s="5"/>
      <c r="G18" s="5"/>
      <c r="H18" s="5"/>
      <c r="I18" s="24"/>
      <c r="J18" s="16" t="str">
        <f t="shared" si="2"/>
        <v/>
      </c>
      <c r="K18" s="4" t="str">
        <f t="shared" si="2"/>
        <v/>
      </c>
      <c r="L18" s="5" t="str">
        <f t="shared" si="2"/>
        <v/>
      </c>
      <c r="M18" s="5" t="str">
        <f t="shared" si="2"/>
        <v/>
      </c>
      <c r="N18" s="5">
        <f t="shared" si="2"/>
        <v>32</v>
      </c>
      <c r="O18" s="18">
        <f t="shared" si="2"/>
        <v>29</v>
      </c>
      <c r="P18" s="17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P18" s="2">
        <v>13</v>
      </c>
      <c r="AQ18" s="2">
        <f t="shared" si="1"/>
        <v>37</v>
      </c>
      <c r="AR18" s="2">
        <f t="shared" si="0"/>
        <v>38</v>
      </c>
      <c r="AS18" s="2">
        <f t="shared" si="0"/>
        <v>39</v>
      </c>
    </row>
    <row r="19" spans="1:45" x14ac:dyDescent="0.2">
      <c r="A19" s="85"/>
      <c r="B19" s="10">
        <v>3</v>
      </c>
      <c r="C19" s="3" t="str">
        <f>'Round 1 teams'!C7</f>
        <v>I</v>
      </c>
      <c r="D19" s="5"/>
      <c r="E19" s="5"/>
      <c r="F19" s="5"/>
      <c r="G19" s="5"/>
      <c r="H19" s="5"/>
      <c r="I19" s="24"/>
      <c r="J19" s="16" t="str">
        <f t="shared" si="2"/>
        <v/>
      </c>
      <c r="K19" s="5">
        <f t="shared" si="2"/>
        <v>14</v>
      </c>
      <c r="L19" s="4" t="str">
        <f t="shared" si="2"/>
        <v/>
      </c>
      <c r="M19" s="5">
        <f t="shared" si="2"/>
        <v>11</v>
      </c>
      <c r="N19" s="5">
        <f t="shared" si="2"/>
        <v>35</v>
      </c>
      <c r="O19" s="18">
        <f t="shared" si="2"/>
        <v>38</v>
      </c>
      <c r="P19" s="17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C19" s="7"/>
      <c r="AD19" s="8"/>
      <c r="AE19" s="8"/>
      <c r="AF19" s="9"/>
      <c r="AG19" s="7"/>
      <c r="AH19" s="8"/>
      <c r="AI19" s="8"/>
      <c r="AJ19" s="9"/>
      <c r="AK19" s="7"/>
      <c r="AL19" s="8"/>
      <c r="AM19" s="8"/>
      <c r="AN19" s="9"/>
      <c r="AP19" s="2">
        <v>14</v>
      </c>
      <c r="AQ19" s="2">
        <f t="shared" si="1"/>
        <v>40</v>
      </c>
      <c r="AR19" s="2">
        <f t="shared" si="0"/>
        <v>41</v>
      </c>
      <c r="AS19" s="2">
        <f t="shared" si="0"/>
        <v>42</v>
      </c>
    </row>
    <row r="20" spans="1:45" ht="13.5" thickBot="1" x14ac:dyDescent="0.25">
      <c r="A20" s="85"/>
      <c r="B20" s="10">
        <v>4</v>
      </c>
      <c r="C20" s="3" t="str">
        <f>'Round 1 teams'!C8</f>
        <v>J</v>
      </c>
      <c r="D20" s="5"/>
      <c r="E20" s="5"/>
      <c r="F20" s="5"/>
      <c r="G20" s="5"/>
      <c r="H20" s="5"/>
      <c r="I20" s="24"/>
      <c r="J20" s="16" t="str">
        <f t="shared" si="2"/>
        <v/>
      </c>
      <c r="K20" s="5">
        <f t="shared" si="2"/>
        <v>17</v>
      </c>
      <c r="L20" s="5" t="str">
        <f t="shared" si="2"/>
        <v/>
      </c>
      <c r="M20" s="4" t="str">
        <f t="shared" si="2"/>
        <v/>
      </c>
      <c r="N20" s="5">
        <f t="shared" si="2"/>
        <v>20</v>
      </c>
      <c r="O20" s="18">
        <f t="shared" si="2"/>
        <v>41</v>
      </c>
      <c r="P20" s="17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C20" s="7"/>
      <c r="AD20" s="8"/>
      <c r="AE20" s="8"/>
      <c r="AF20" s="9"/>
      <c r="AG20" s="7"/>
      <c r="AH20" s="8"/>
      <c r="AI20" s="8"/>
      <c r="AJ20" s="9"/>
      <c r="AK20" s="7"/>
      <c r="AL20" s="8"/>
      <c r="AM20" s="8"/>
      <c r="AN20" s="9"/>
      <c r="AP20" s="2">
        <v>15</v>
      </c>
      <c r="AQ20" s="12">
        <f t="shared" si="1"/>
        <v>43</v>
      </c>
      <c r="AR20" s="12">
        <f t="shared" si="0"/>
        <v>44</v>
      </c>
      <c r="AS20" s="12">
        <f t="shared" si="0"/>
        <v>45</v>
      </c>
    </row>
    <row r="21" spans="1:45" x14ac:dyDescent="0.2">
      <c r="A21" s="85"/>
      <c r="B21" s="10">
        <v>5</v>
      </c>
      <c r="C21" s="3" t="str">
        <f>'Round 1 teams'!C9</f>
        <v>K</v>
      </c>
      <c r="D21" s="5"/>
      <c r="E21" s="5"/>
      <c r="F21" s="5"/>
      <c r="G21" s="5"/>
      <c r="H21" s="5"/>
      <c r="I21" s="24"/>
      <c r="J21" s="16" t="str">
        <f t="shared" si="2"/>
        <v/>
      </c>
      <c r="K21" s="5" t="str">
        <f t="shared" si="2"/>
        <v/>
      </c>
      <c r="L21" s="5" t="str">
        <f t="shared" si="2"/>
        <v/>
      </c>
      <c r="M21" s="5" t="str">
        <f t="shared" si="2"/>
        <v/>
      </c>
      <c r="N21" s="4" t="str">
        <f t="shared" si="2"/>
        <v/>
      </c>
      <c r="O21" s="18">
        <f t="shared" si="2"/>
        <v>44</v>
      </c>
      <c r="P21" s="17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C21" s="7"/>
      <c r="AD21" s="8"/>
      <c r="AE21" s="8"/>
      <c r="AF21" s="9"/>
      <c r="AG21" s="7"/>
      <c r="AH21" s="8"/>
      <c r="AI21" s="8"/>
      <c r="AJ21" s="9"/>
      <c r="AK21" s="7"/>
      <c r="AL21" s="8"/>
      <c r="AM21" s="8"/>
      <c r="AN21" s="9"/>
    </row>
    <row r="22" spans="1:45" ht="13.5" thickBot="1" x14ac:dyDescent="0.25">
      <c r="A22" s="85"/>
      <c r="B22" s="10">
        <v>6</v>
      </c>
      <c r="C22" s="3" t="str">
        <f>'Round 1 teams'!C10</f>
        <v>L</v>
      </c>
      <c r="D22" s="5"/>
      <c r="E22" s="5"/>
      <c r="F22" s="5"/>
      <c r="G22" s="5"/>
      <c r="H22" s="5"/>
      <c r="I22" s="24"/>
      <c r="J22" s="20" t="str">
        <f t="shared" si="2"/>
        <v/>
      </c>
      <c r="K22" s="21" t="str">
        <f t="shared" si="2"/>
        <v/>
      </c>
      <c r="L22" s="21" t="str">
        <f t="shared" si="2"/>
        <v/>
      </c>
      <c r="M22" s="21" t="str">
        <f t="shared" si="2"/>
        <v/>
      </c>
      <c r="N22" s="21" t="str">
        <f t="shared" si="2"/>
        <v/>
      </c>
      <c r="O22" s="22" t="str">
        <f t="shared" si="2"/>
        <v/>
      </c>
      <c r="P22" s="25"/>
      <c r="Q22" s="26"/>
      <c r="R22" s="26"/>
      <c r="S22" s="26"/>
      <c r="T22" s="26"/>
      <c r="U22" s="26"/>
      <c r="V22" s="5"/>
      <c r="W22" s="5"/>
      <c r="X22" s="5"/>
      <c r="Y22" s="5"/>
      <c r="Z22" s="5"/>
      <c r="AA22" s="5"/>
      <c r="AC22" s="7"/>
      <c r="AD22" s="8"/>
      <c r="AE22" s="8"/>
      <c r="AF22" s="9"/>
      <c r="AG22" s="7"/>
      <c r="AH22" s="8"/>
      <c r="AI22" s="8"/>
      <c r="AJ22" s="9"/>
      <c r="AK22" s="7"/>
      <c r="AL22" s="8"/>
      <c r="AM22" s="8"/>
      <c r="AN22" s="9"/>
    </row>
    <row r="23" spans="1:45" x14ac:dyDescent="0.2">
      <c r="A23" s="85" t="s">
        <v>9</v>
      </c>
      <c r="B23" s="10">
        <v>1</v>
      </c>
      <c r="C23" s="3" t="str">
        <f>'Round 1 teams'!D5</f>
        <v>M</v>
      </c>
      <c r="D23" s="5"/>
      <c r="E23" s="5"/>
      <c r="F23" s="5"/>
      <c r="G23" s="5"/>
      <c r="H23" s="5"/>
      <c r="I23" s="5"/>
      <c r="J23" s="19"/>
      <c r="K23" s="19"/>
      <c r="L23" s="19"/>
      <c r="M23" s="19"/>
      <c r="N23" s="19"/>
      <c r="O23" s="23"/>
      <c r="P23" s="13" t="str">
        <f t="shared" ref="P23:U28" si="3">IF(ISNUMBER(J17),J17+1,"")</f>
        <v/>
      </c>
      <c r="Q23" s="14">
        <f t="shared" si="3"/>
        <v>3</v>
      </c>
      <c r="R23" s="14">
        <f t="shared" si="3"/>
        <v>6</v>
      </c>
      <c r="S23" s="14">
        <f t="shared" si="3"/>
        <v>9</v>
      </c>
      <c r="T23" s="14">
        <f t="shared" si="3"/>
        <v>24</v>
      </c>
      <c r="U23" s="15">
        <f t="shared" si="3"/>
        <v>27</v>
      </c>
      <c r="V23" s="17"/>
      <c r="W23" s="5"/>
      <c r="X23" s="5"/>
      <c r="Y23" s="5"/>
      <c r="Z23" s="5"/>
      <c r="AA23" s="5"/>
      <c r="AC23" s="7"/>
      <c r="AD23" s="8"/>
      <c r="AE23" s="8"/>
      <c r="AF23" s="9"/>
      <c r="AG23" s="7"/>
      <c r="AH23" s="8"/>
      <c r="AI23" s="8"/>
      <c r="AJ23" s="9"/>
      <c r="AK23" s="7"/>
      <c r="AL23" s="8"/>
      <c r="AM23" s="8"/>
      <c r="AN23" s="9"/>
    </row>
    <row r="24" spans="1:45" x14ac:dyDescent="0.2">
      <c r="A24" s="85"/>
      <c r="B24" s="10">
        <v>2</v>
      </c>
      <c r="C24" s="3" t="str">
        <f>'Round 1 teams'!D6</f>
        <v>N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24"/>
      <c r="P24" s="16" t="str">
        <f t="shared" si="3"/>
        <v/>
      </c>
      <c r="Q24" s="4" t="str">
        <f t="shared" si="3"/>
        <v/>
      </c>
      <c r="R24" s="5" t="str">
        <f t="shared" si="3"/>
        <v/>
      </c>
      <c r="S24" s="5" t="str">
        <f t="shared" si="3"/>
        <v/>
      </c>
      <c r="T24" s="5">
        <f t="shared" si="3"/>
        <v>33</v>
      </c>
      <c r="U24" s="18">
        <f t="shared" si="3"/>
        <v>30</v>
      </c>
      <c r="V24" s="17"/>
      <c r="W24" s="5"/>
      <c r="X24" s="5"/>
      <c r="Y24" s="5"/>
      <c r="Z24" s="5"/>
      <c r="AA24" s="5"/>
      <c r="AC24" s="7"/>
      <c r="AD24" s="8"/>
      <c r="AE24" s="8"/>
      <c r="AF24" s="9"/>
      <c r="AG24" s="7"/>
      <c r="AH24" s="8"/>
      <c r="AI24" s="8"/>
      <c r="AJ24" s="9"/>
      <c r="AK24" s="7"/>
      <c r="AL24" s="8"/>
      <c r="AM24" s="8"/>
      <c r="AN24" s="9"/>
    </row>
    <row r="25" spans="1:45" x14ac:dyDescent="0.2">
      <c r="A25" s="85"/>
      <c r="B25" s="10">
        <v>3</v>
      </c>
      <c r="C25" s="3" t="str">
        <f>'Round 1 teams'!D7</f>
        <v>O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24"/>
      <c r="P25" s="16" t="str">
        <f t="shared" si="3"/>
        <v/>
      </c>
      <c r="Q25" s="5">
        <f t="shared" si="3"/>
        <v>15</v>
      </c>
      <c r="R25" s="4" t="str">
        <f t="shared" si="3"/>
        <v/>
      </c>
      <c r="S25" s="5">
        <f t="shared" si="3"/>
        <v>12</v>
      </c>
      <c r="T25" s="5">
        <f t="shared" si="3"/>
        <v>36</v>
      </c>
      <c r="U25" s="18">
        <f t="shared" si="3"/>
        <v>39</v>
      </c>
      <c r="V25" s="17"/>
      <c r="W25" s="5"/>
      <c r="X25" s="5"/>
      <c r="Y25" s="5"/>
      <c r="Z25" s="5"/>
      <c r="AA25" s="5"/>
      <c r="AC25" s="7"/>
      <c r="AD25" s="8"/>
      <c r="AE25" s="8"/>
      <c r="AF25" s="9"/>
      <c r="AG25" s="7"/>
      <c r="AH25" s="8"/>
      <c r="AI25" s="8"/>
      <c r="AJ25" s="9"/>
      <c r="AK25" s="7"/>
      <c r="AL25" s="8"/>
      <c r="AM25" s="8"/>
      <c r="AN25" s="9"/>
    </row>
    <row r="26" spans="1:45" x14ac:dyDescent="0.2">
      <c r="A26" s="85"/>
      <c r="B26" s="10">
        <v>4</v>
      </c>
      <c r="C26" s="3" t="str">
        <f>'Round 1 teams'!D8</f>
        <v>P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24"/>
      <c r="P26" s="16" t="str">
        <f t="shared" si="3"/>
        <v/>
      </c>
      <c r="Q26" s="5">
        <f t="shared" si="3"/>
        <v>18</v>
      </c>
      <c r="R26" s="5" t="str">
        <f t="shared" si="3"/>
        <v/>
      </c>
      <c r="S26" s="4" t="str">
        <f t="shared" si="3"/>
        <v/>
      </c>
      <c r="T26" s="5">
        <f t="shared" si="3"/>
        <v>21</v>
      </c>
      <c r="U26" s="18">
        <f t="shared" si="3"/>
        <v>42</v>
      </c>
      <c r="V26" s="17"/>
      <c r="W26" s="5"/>
      <c r="X26" s="5"/>
      <c r="Y26" s="5"/>
      <c r="Z26" s="5"/>
      <c r="AA26" s="5"/>
      <c r="AC26" s="7"/>
      <c r="AD26" s="8"/>
      <c r="AE26" s="8"/>
      <c r="AF26" s="9"/>
      <c r="AG26" s="7"/>
      <c r="AH26" s="8"/>
      <c r="AI26" s="8"/>
      <c r="AJ26" s="9"/>
      <c r="AK26" s="7"/>
      <c r="AL26" s="8"/>
      <c r="AM26" s="8"/>
      <c r="AN26" s="9"/>
    </row>
    <row r="27" spans="1:45" x14ac:dyDescent="0.2">
      <c r="A27" s="85"/>
      <c r="B27" s="10">
        <v>5</v>
      </c>
      <c r="C27" s="3" t="str">
        <f>'Round 1 teams'!D9</f>
        <v>Q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24"/>
      <c r="P27" s="16" t="str">
        <f t="shared" si="3"/>
        <v/>
      </c>
      <c r="Q27" s="5" t="str">
        <f t="shared" si="3"/>
        <v/>
      </c>
      <c r="R27" s="5" t="str">
        <f t="shared" si="3"/>
        <v/>
      </c>
      <c r="S27" s="5" t="str">
        <f t="shared" si="3"/>
        <v/>
      </c>
      <c r="T27" s="4" t="str">
        <f t="shared" si="3"/>
        <v/>
      </c>
      <c r="U27" s="18">
        <f t="shared" si="3"/>
        <v>45</v>
      </c>
      <c r="V27" s="17"/>
      <c r="W27" s="5"/>
      <c r="X27" s="5"/>
      <c r="Y27" s="5"/>
      <c r="Z27" s="5"/>
      <c r="AA27" s="5"/>
      <c r="AC27" s="7"/>
      <c r="AD27" s="8"/>
      <c r="AE27" s="8"/>
      <c r="AF27" s="9"/>
      <c r="AG27" s="7"/>
      <c r="AH27" s="8"/>
      <c r="AI27" s="8"/>
      <c r="AJ27" s="9"/>
      <c r="AK27" s="7"/>
      <c r="AL27" s="8"/>
      <c r="AM27" s="8"/>
      <c r="AN27" s="9"/>
    </row>
    <row r="28" spans="1:45" ht="13.5" thickBot="1" x14ac:dyDescent="0.25">
      <c r="A28" s="85"/>
      <c r="B28" s="10">
        <v>6</v>
      </c>
      <c r="C28" s="3" t="str">
        <f>'Round 1 teams'!D10</f>
        <v>R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24"/>
      <c r="P28" s="20" t="str">
        <f t="shared" si="3"/>
        <v/>
      </c>
      <c r="Q28" s="21" t="str">
        <f t="shared" si="3"/>
        <v/>
      </c>
      <c r="R28" s="21" t="str">
        <f t="shared" si="3"/>
        <v/>
      </c>
      <c r="S28" s="21" t="str">
        <f t="shared" si="3"/>
        <v/>
      </c>
      <c r="T28" s="21" t="str">
        <f t="shared" si="3"/>
        <v/>
      </c>
      <c r="U28" s="22" t="str">
        <f t="shared" si="3"/>
        <v/>
      </c>
      <c r="V28" s="17"/>
      <c r="W28" s="5"/>
      <c r="X28" s="5"/>
      <c r="Y28" s="5"/>
      <c r="Z28" s="5"/>
      <c r="AA28" s="5"/>
      <c r="AC28" s="7"/>
      <c r="AD28" s="8"/>
      <c r="AE28" s="8"/>
      <c r="AF28" s="9"/>
      <c r="AG28" s="7"/>
      <c r="AH28" s="8"/>
      <c r="AI28" s="8"/>
      <c r="AJ28" s="9"/>
      <c r="AK28" s="7"/>
      <c r="AL28" s="8"/>
      <c r="AM28" s="8"/>
      <c r="AN28" s="9"/>
    </row>
    <row r="29" spans="1:45" x14ac:dyDescent="0.2">
      <c r="B29" s="10"/>
      <c r="C29" s="3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19"/>
      <c r="Q29" s="19"/>
      <c r="R29" s="19"/>
      <c r="S29" s="19"/>
      <c r="T29" s="19"/>
      <c r="U29" s="19"/>
      <c r="V29" s="4"/>
      <c r="W29" s="5"/>
      <c r="X29" s="5"/>
      <c r="Y29" s="5"/>
      <c r="Z29" s="5"/>
      <c r="AA29" s="5"/>
      <c r="AB29" s="6"/>
      <c r="AC29" s="7"/>
      <c r="AD29" s="8"/>
      <c r="AE29" s="8"/>
      <c r="AF29" s="9"/>
      <c r="AG29" s="7"/>
      <c r="AH29" s="8"/>
      <c r="AI29" s="8"/>
      <c r="AJ29" s="9"/>
      <c r="AK29" s="7"/>
      <c r="AL29" s="8"/>
      <c r="AM29" s="8"/>
      <c r="AN29" s="9"/>
    </row>
    <row r="30" spans="1:45" x14ac:dyDescent="0.2">
      <c r="B30" s="10"/>
      <c r="C30" s="3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4"/>
      <c r="X30" s="5"/>
      <c r="Y30" s="5"/>
      <c r="Z30" s="5"/>
      <c r="AA30" s="5"/>
      <c r="AB30" s="6"/>
      <c r="AC30" s="7"/>
      <c r="AD30" s="8"/>
      <c r="AE30" s="8"/>
      <c r="AF30" s="9"/>
      <c r="AG30" s="7"/>
      <c r="AH30" s="8"/>
      <c r="AI30" s="8"/>
      <c r="AJ30" s="9"/>
      <c r="AK30" s="7"/>
      <c r="AL30" s="8"/>
      <c r="AM30" s="8"/>
      <c r="AN30" s="9"/>
    </row>
    <row r="31" spans="1:45" x14ac:dyDescent="0.2">
      <c r="B31" s="10"/>
      <c r="C31" s="3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4"/>
      <c r="Y31" s="5"/>
      <c r="Z31" s="5"/>
      <c r="AA31" s="5"/>
      <c r="AC31" s="7"/>
      <c r="AD31" s="8"/>
      <c r="AE31" s="8"/>
      <c r="AF31" s="9"/>
      <c r="AG31" s="7"/>
      <c r="AH31" s="8"/>
      <c r="AI31" s="8"/>
      <c r="AJ31" s="9"/>
      <c r="AK31" s="7"/>
      <c r="AL31" s="8"/>
      <c r="AM31" s="8"/>
      <c r="AN31" s="9"/>
    </row>
    <row r="32" spans="1:45" x14ac:dyDescent="0.2">
      <c r="B32" s="10"/>
      <c r="C32" s="3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4"/>
      <c r="Z32" s="5"/>
      <c r="AA32" s="5"/>
      <c r="AC32" s="7"/>
      <c r="AD32" s="8"/>
      <c r="AE32" s="8"/>
      <c r="AF32" s="9"/>
      <c r="AG32" s="7"/>
      <c r="AH32" s="8"/>
      <c r="AI32" s="8"/>
      <c r="AJ32" s="9"/>
      <c r="AK32" s="7"/>
      <c r="AL32" s="8"/>
      <c r="AM32" s="8"/>
      <c r="AN32" s="9"/>
    </row>
    <row r="33" spans="2:40" x14ac:dyDescent="0.2">
      <c r="B33" s="10"/>
      <c r="C33" s="3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4"/>
      <c r="AA33" s="5"/>
      <c r="AC33" s="7"/>
      <c r="AD33" s="8"/>
      <c r="AE33" s="8"/>
      <c r="AF33" s="9"/>
      <c r="AG33" s="7"/>
      <c r="AH33" s="8"/>
      <c r="AI33" s="8"/>
      <c r="AJ33" s="9"/>
      <c r="AK33" s="7"/>
      <c r="AL33" s="8"/>
      <c r="AM33" s="8"/>
      <c r="AN33" s="9"/>
    </row>
    <row r="34" spans="2:40" x14ac:dyDescent="0.2">
      <c r="B34" s="10"/>
      <c r="C34" s="3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4"/>
      <c r="AC34" s="7"/>
      <c r="AD34" s="8"/>
      <c r="AE34" s="8"/>
      <c r="AF34" s="9"/>
      <c r="AG34" s="7"/>
      <c r="AH34" s="8"/>
      <c r="AI34" s="8"/>
      <c r="AJ34" s="9"/>
      <c r="AK34" s="7"/>
      <c r="AL34" s="8"/>
      <c r="AM34" s="8"/>
      <c r="AN34" s="9"/>
    </row>
    <row r="35" spans="2:40" x14ac:dyDescent="0.2"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AC35" s="7"/>
      <c r="AD35" s="8"/>
      <c r="AE35" s="8"/>
      <c r="AF35" s="9"/>
      <c r="AG35" s="7"/>
      <c r="AH35" s="8"/>
      <c r="AI35" s="8"/>
      <c r="AJ35" s="9"/>
      <c r="AK35" s="7"/>
      <c r="AL35" s="8"/>
      <c r="AM35" s="8"/>
      <c r="AN35" s="9"/>
    </row>
    <row r="36" spans="2:40" x14ac:dyDescent="0.2"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AC36" s="7"/>
      <c r="AD36" s="8"/>
      <c r="AE36" s="8"/>
      <c r="AF36" s="9"/>
      <c r="AG36" s="7"/>
      <c r="AH36" s="8"/>
      <c r="AI36" s="8"/>
      <c r="AJ36" s="9"/>
      <c r="AK36" s="7"/>
      <c r="AL36" s="8"/>
      <c r="AM36" s="8"/>
      <c r="AN36" s="9"/>
    </row>
    <row r="37" spans="2:40" x14ac:dyDescent="0.2"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AC37" s="7"/>
      <c r="AD37" s="8"/>
      <c r="AE37" s="8"/>
      <c r="AF37" s="9"/>
      <c r="AG37" s="7"/>
      <c r="AH37" s="8"/>
      <c r="AI37" s="8"/>
      <c r="AJ37" s="9"/>
      <c r="AK37" s="7"/>
      <c r="AL37" s="8"/>
      <c r="AM37" s="8"/>
      <c r="AN37" s="9"/>
    </row>
    <row r="38" spans="2:40" x14ac:dyDescent="0.2"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AC38" s="7"/>
      <c r="AD38" s="8"/>
      <c r="AE38" s="8"/>
      <c r="AF38" s="9"/>
      <c r="AG38" s="7"/>
      <c r="AH38" s="8"/>
      <c r="AI38" s="8"/>
      <c r="AJ38" s="9"/>
      <c r="AK38" s="7"/>
      <c r="AL38" s="8"/>
      <c r="AM38" s="8"/>
      <c r="AN38" s="9"/>
    </row>
    <row r="39" spans="2:40" x14ac:dyDescent="0.2"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AC39" s="7"/>
      <c r="AD39" s="8"/>
      <c r="AE39" s="8"/>
      <c r="AF39" s="9"/>
      <c r="AG39" s="7"/>
      <c r="AH39" s="8"/>
      <c r="AI39" s="8"/>
      <c r="AJ39" s="9"/>
      <c r="AK39" s="7"/>
      <c r="AL39" s="8"/>
      <c r="AM39" s="8"/>
      <c r="AN39" s="9"/>
    </row>
    <row r="40" spans="2:40" x14ac:dyDescent="0.2"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AC40" s="7"/>
      <c r="AD40" s="8"/>
      <c r="AE40" s="8"/>
      <c r="AF40" s="9"/>
      <c r="AG40" s="7"/>
      <c r="AH40" s="8"/>
      <c r="AI40" s="8"/>
      <c r="AJ40" s="9"/>
      <c r="AK40" s="7"/>
      <c r="AL40" s="8"/>
      <c r="AM40" s="8"/>
      <c r="AN40" s="9"/>
    </row>
    <row r="41" spans="2:40" x14ac:dyDescent="0.2"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AC41" s="7"/>
      <c r="AD41" s="8"/>
      <c r="AE41" s="8"/>
      <c r="AF41" s="9"/>
      <c r="AG41" s="7"/>
      <c r="AH41" s="8"/>
      <c r="AI41" s="8"/>
      <c r="AJ41" s="9"/>
      <c r="AK41" s="7"/>
      <c r="AL41" s="8"/>
      <c r="AM41" s="8"/>
      <c r="AN41" s="9"/>
    </row>
    <row r="42" spans="2:40" x14ac:dyDescent="0.2"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AC42" s="7"/>
      <c r="AD42" s="8"/>
      <c r="AE42" s="8"/>
      <c r="AF42" s="9"/>
      <c r="AG42" s="7"/>
      <c r="AH42" s="8"/>
      <c r="AI42" s="8"/>
      <c r="AJ42" s="9"/>
      <c r="AK42" s="7"/>
      <c r="AL42" s="8"/>
      <c r="AM42" s="8"/>
      <c r="AN42" s="9"/>
    </row>
    <row r="43" spans="2:40" x14ac:dyDescent="0.2"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AC43" s="7"/>
      <c r="AD43" s="8"/>
      <c r="AE43" s="8"/>
      <c r="AF43" s="9"/>
      <c r="AG43" s="7"/>
      <c r="AH43" s="8"/>
      <c r="AI43" s="8"/>
      <c r="AJ43" s="9"/>
      <c r="AK43" s="7"/>
      <c r="AL43" s="8"/>
      <c r="AM43" s="8"/>
      <c r="AN43" s="9"/>
    </row>
    <row r="44" spans="2:40" x14ac:dyDescent="0.2"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AC44" s="7"/>
      <c r="AD44" s="8"/>
      <c r="AE44" s="8"/>
      <c r="AF44" s="9"/>
      <c r="AG44" s="7"/>
      <c r="AH44" s="8"/>
      <c r="AI44" s="8"/>
      <c r="AJ44" s="9"/>
      <c r="AK44" s="7"/>
      <c r="AL44" s="8"/>
      <c r="AM44" s="8"/>
      <c r="AN44" s="9"/>
    </row>
    <row r="45" spans="2:40" x14ac:dyDescent="0.2"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AC45" s="7"/>
      <c r="AD45" s="8"/>
      <c r="AE45" s="8"/>
      <c r="AF45" s="9"/>
      <c r="AG45" s="7"/>
      <c r="AH45" s="8"/>
      <c r="AI45" s="8"/>
      <c r="AJ45" s="9"/>
      <c r="AK45" s="7"/>
      <c r="AL45" s="8"/>
      <c r="AM45" s="8"/>
      <c r="AN45" s="9"/>
    </row>
    <row r="46" spans="2:40" x14ac:dyDescent="0.2"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AC46" s="7"/>
      <c r="AD46" s="8"/>
      <c r="AE46" s="8"/>
      <c r="AF46" s="9"/>
      <c r="AG46" s="7"/>
      <c r="AH46" s="8"/>
      <c r="AI46" s="8"/>
      <c r="AJ46" s="9"/>
      <c r="AK46" s="7"/>
      <c r="AL46" s="8"/>
      <c r="AM46" s="8"/>
      <c r="AN46" s="9"/>
    </row>
    <row r="47" spans="2:40" x14ac:dyDescent="0.2"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AC47" s="7"/>
      <c r="AD47" s="8"/>
      <c r="AE47" s="8"/>
      <c r="AF47" s="9"/>
      <c r="AG47" s="7"/>
      <c r="AH47" s="8"/>
      <c r="AI47" s="8"/>
      <c r="AJ47" s="9"/>
      <c r="AK47" s="7"/>
      <c r="AL47" s="8"/>
      <c r="AM47" s="8"/>
      <c r="AN47" s="9"/>
    </row>
    <row r="48" spans="2:40" x14ac:dyDescent="0.2"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AC48" s="7"/>
      <c r="AD48" s="8"/>
      <c r="AE48" s="8"/>
      <c r="AF48" s="9"/>
      <c r="AG48" s="7"/>
      <c r="AH48" s="8"/>
      <c r="AI48" s="8"/>
      <c r="AJ48" s="9"/>
      <c r="AK48" s="7"/>
      <c r="AL48" s="8"/>
      <c r="AM48" s="8"/>
      <c r="AN48" s="9"/>
    </row>
    <row r="49" spans="14:40" x14ac:dyDescent="0.2"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AC49" s="7"/>
      <c r="AD49" s="8"/>
      <c r="AE49" s="8"/>
      <c r="AF49" s="9"/>
      <c r="AG49" s="7"/>
      <c r="AH49" s="8"/>
      <c r="AI49" s="8"/>
      <c r="AJ49" s="9"/>
      <c r="AK49" s="7"/>
      <c r="AL49" s="8"/>
      <c r="AM49" s="8"/>
      <c r="AN49" s="9"/>
    </row>
    <row r="50" spans="14:40" x14ac:dyDescent="0.2"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AC50" s="7"/>
      <c r="AD50" s="8"/>
      <c r="AE50" s="8"/>
      <c r="AF50" s="9"/>
      <c r="AG50" s="7"/>
      <c r="AH50" s="8"/>
      <c r="AI50" s="8"/>
      <c r="AJ50" s="9"/>
      <c r="AK50" s="7"/>
      <c r="AL50" s="8"/>
      <c r="AM50" s="8"/>
      <c r="AN50" s="9"/>
    </row>
    <row r="51" spans="14:40" x14ac:dyDescent="0.2"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AC51" s="7"/>
      <c r="AD51" s="8"/>
      <c r="AE51" s="8"/>
      <c r="AF51" s="9"/>
      <c r="AG51" s="7"/>
      <c r="AH51" s="8"/>
      <c r="AI51" s="8"/>
      <c r="AJ51" s="9"/>
      <c r="AK51" s="7"/>
      <c r="AL51" s="8"/>
      <c r="AM51" s="8"/>
      <c r="AN51" s="9"/>
    </row>
    <row r="52" spans="14:40" x14ac:dyDescent="0.2"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AC52" s="7"/>
      <c r="AD52" s="8"/>
      <c r="AE52" s="8"/>
      <c r="AF52" s="9"/>
      <c r="AG52" s="7"/>
      <c r="AH52" s="8"/>
      <c r="AI52" s="8"/>
      <c r="AJ52" s="9"/>
      <c r="AK52" s="7"/>
      <c r="AL52" s="8"/>
      <c r="AM52" s="8"/>
      <c r="AN52" s="9"/>
    </row>
    <row r="53" spans="14:40" x14ac:dyDescent="0.2"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AC53" s="7"/>
      <c r="AD53" s="8"/>
      <c r="AE53" s="8"/>
      <c r="AF53" s="9"/>
      <c r="AG53" s="7"/>
      <c r="AH53" s="8"/>
      <c r="AI53" s="8"/>
      <c r="AJ53" s="9"/>
      <c r="AK53" s="7"/>
      <c r="AL53" s="8"/>
      <c r="AM53" s="8"/>
      <c r="AN53" s="9"/>
    </row>
    <row r="54" spans="14:40" x14ac:dyDescent="0.2"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AC54" s="7"/>
      <c r="AD54" s="8"/>
      <c r="AE54" s="8"/>
      <c r="AF54" s="9"/>
      <c r="AG54" s="7"/>
      <c r="AH54" s="8"/>
      <c r="AI54" s="8"/>
      <c r="AJ54" s="9"/>
      <c r="AK54" s="7"/>
      <c r="AL54" s="8"/>
      <c r="AM54" s="8"/>
      <c r="AN54" s="9"/>
    </row>
    <row r="55" spans="14:40" x14ac:dyDescent="0.2"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AC55" s="7"/>
      <c r="AD55" s="8"/>
      <c r="AE55" s="8"/>
      <c r="AF55" s="9"/>
      <c r="AG55" s="7"/>
      <c r="AH55" s="8"/>
      <c r="AI55" s="8"/>
      <c r="AJ55" s="9"/>
      <c r="AK55" s="7"/>
      <c r="AL55" s="8"/>
      <c r="AM55" s="8"/>
      <c r="AN55" s="9"/>
    </row>
    <row r="56" spans="14:40" x14ac:dyDescent="0.2"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AC56" s="7"/>
      <c r="AD56" s="8"/>
      <c r="AE56" s="8"/>
      <c r="AF56" s="9"/>
      <c r="AG56" s="7"/>
      <c r="AH56" s="8"/>
      <c r="AI56" s="8"/>
      <c r="AJ56" s="9"/>
      <c r="AK56" s="7"/>
      <c r="AL56" s="8"/>
      <c r="AM56" s="8"/>
      <c r="AN56" s="9"/>
    </row>
    <row r="57" spans="14:40" x14ac:dyDescent="0.2"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AC57" s="7"/>
      <c r="AD57" s="8"/>
      <c r="AE57" s="8"/>
      <c r="AF57" s="9"/>
      <c r="AG57" s="7"/>
      <c r="AH57" s="8"/>
      <c r="AI57" s="8"/>
      <c r="AJ57" s="9"/>
      <c r="AK57" s="7"/>
      <c r="AL57" s="8"/>
      <c r="AM57" s="8"/>
      <c r="AN57" s="9"/>
    </row>
    <row r="58" spans="14:40" x14ac:dyDescent="0.2"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AC58" s="7"/>
      <c r="AD58" s="8"/>
      <c r="AE58" s="8"/>
      <c r="AF58" s="9"/>
      <c r="AG58" s="7"/>
      <c r="AH58" s="8"/>
      <c r="AI58" s="8"/>
      <c r="AJ58" s="9"/>
      <c r="AK58" s="7"/>
      <c r="AL58" s="8"/>
      <c r="AM58" s="8"/>
      <c r="AN58" s="9"/>
    </row>
    <row r="59" spans="14:40" x14ac:dyDescent="0.2"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AC59" s="7"/>
      <c r="AD59" s="8"/>
      <c r="AE59" s="8"/>
      <c r="AF59" s="9"/>
      <c r="AG59" s="7"/>
      <c r="AH59" s="8"/>
      <c r="AI59" s="8"/>
      <c r="AJ59" s="9"/>
      <c r="AK59" s="7"/>
      <c r="AL59" s="8"/>
      <c r="AM59" s="8"/>
      <c r="AN59" s="9"/>
    </row>
    <row r="60" spans="14:40" x14ac:dyDescent="0.2"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AC60" s="7"/>
      <c r="AD60" s="8"/>
      <c r="AE60" s="8"/>
      <c r="AF60" s="9"/>
      <c r="AG60" s="7"/>
      <c r="AH60" s="8"/>
      <c r="AI60" s="8"/>
      <c r="AJ60" s="9"/>
      <c r="AK60" s="7"/>
      <c r="AL60" s="8"/>
      <c r="AM60" s="8"/>
      <c r="AN60" s="9"/>
    </row>
    <row r="61" spans="14:40" x14ac:dyDescent="0.2"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AC61" s="7"/>
      <c r="AD61" s="8"/>
      <c r="AE61" s="8"/>
      <c r="AF61" s="9"/>
      <c r="AG61" s="7"/>
      <c r="AH61" s="8"/>
      <c r="AI61" s="8"/>
      <c r="AJ61" s="9"/>
      <c r="AK61" s="7"/>
      <c r="AL61" s="8"/>
      <c r="AM61" s="8"/>
      <c r="AN61" s="9"/>
    </row>
    <row r="62" spans="14:40" x14ac:dyDescent="0.2"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AC62" s="7"/>
      <c r="AD62" s="8"/>
      <c r="AE62" s="8"/>
      <c r="AF62" s="9"/>
      <c r="AG62" s="7"/>
      <c r="AH62" s="8"/>
      <c r="AI62" s="8"/>
      <c r="AJ62" s="9"/>
      <c r="AK62" s="7"/>
      <c r="AL62" s="8"/>
      <c r="AM62" s="8"/>
      <c r="AN62" s="9"/>
    </row>
    <row r="63" spans="14:40" x14ac:dyDescent="0.2"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AC63" s="7"/>
      <c r="AD63" s="8"/>
      <c r="AE63" s="8"/>
      <c r="AF63" s="9"/>
      <c r="AG63" s="7"/>
      <c r="AH63" s="8"/>
      <c r="AI63" s="8"/>
      <c r="AJ63" s="9"/>
      <c r="AK63" s="7"/>
      <c r="AL63" s="8"/>
      <c r="AM63" s="8"/>
      <c r="AN63" s="9"/>
    </row>
    <row r="64" spans="14:40" x14ac:dyDescent="0.2"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AC64" s="7"/>
      <c r="AD64" s="8"/>
      <c r="AE64" s="8"/>
      <c r="AF64" s="9"/>
      <c r="AG64" s="7"/>
      <c r="AH64" s="8"/>
      <c r="AI64" s="8"/>
      <c r="AJ64" s="9"/>
      <c r="AK64" s="7"/>
      <c r="AL64" s="8"/>
      <c r="AM64" s="8"/>
      <c r="AN64" s="9"/>
    </row>
    <row r="65" spans="14:40" x14ac:dyDescent="0.2"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AC65" s="7"/>
      <c r="AD65" s="8"/>
      <c r="AE65" s="8"/>
      <c r="AF65" s="9"/>
      <c r="AG65" s="7"/>
      <c r="AH65" s="8"/>
      <c r="AI65" s="8"/>
      <c r="AJ65" s="9"/>
      <c r="AK65" s="7"/>
      <c r="AL65" s="8"/>
      <c r="AM65" s="8"/>
      <c r="AN65" s="9"/>
    </row>
    <row r="66" spans="14:40" x14ac:dyDescent="0.2"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AC66" s="7"/>
      <c r="AD66" s="8"/>
      <c r="AE66" s="8"/>
      <c r="AF66" s="9"/>
      <c r="AG66" s="7"/>
      <c r="AH66" s="8"/>
      <c r="AI66" s="8"/>
      <c r="AJ66" s="9"/>
      <c r="AK66" s="7"/>
      <c r="AL66" s="8"/>
      <c r="AM66" s="8"/>
      <c r="AN66" s="9"/>
    </row>
    <row r="67" spans="14:40" x14ac:dyDescent="0.2"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AC67" s="7"/>
      <c r="AD67" s="8"/>
      <c r="AE67" s="8"/>
      <c r="AF67" s="9"/>
      <c r="AG67" s="7"/>
      <c r="AH67" s="8"/>
      <c r="AI67" s="8"/>
      <c r="AJ67" s="9"/>
      <c r="AK67" s="7"/>
      <c r="AL67" s="8"/>
      <c r="AM67" s="8"/>
      <c r="AN67" s="9"/>
    </row>
    <row r="68" spans="14:40" x14ac:dyDescent="0.2"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AC68" s="7"/>
      <c r="AD68" s="8"/>
      <c r="AE68" s="8"/>
      <c r="AF68" s="9"/>
      <c r="AG68" s="7"/>
      <c r="AH68" s="8"/>
      <c r="AI68" s="8"/>
      <c r="AJ68" s="9"/>
      <c r="AK68" s="7"/>
      <c r="AL68" s="8"/>
      <c r="AM68" s="8"/>
      <c r="AN68" s="9"/>
    </row>
    <row r="69" spans="14:40" x14ac:dyDescent="0.2"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AC69" s="7"/>
      <c r="AD69" s="8"/>
      <c r="AE69" s="8"/>
      <c r="AF69" s="9"/>
      <c r="AG69" s="7"/>
      <c r="AH69" s="8"/>
      <c r="AI69" s="8"/>
      <c r="AJ69" s="9"/>
      <c r="AK69" s="7"/>
      <c r="AL69" s="8"/>
      <c r="AM69" s="8"/>
      <c r="AN69" s="9"/>
    </row>
    <row r="70" spans="14:40" x14ac:dyDescent="0.2"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AC70" s="7"/>
      <c r="AD70" s="8"/>
      <c r="AE70" s="8"/>
      <c r="AF70" s="9"/>
      <c r="AG70" s="7"/>
      <c r="AH70" s="8"/>
      <c r="AI70" s="8"/>
      <c r="AJ70" s="9"/>
      <c r="AK70" s="7"/>
      <c r="AL70" s="8"/>
      <c r="AM70" s="8"/>
      <c r="AN70" s="9"/>
    </row>
    <row r="71" spans="14:40" x14ac:dyDescent="0.2"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AC71" s="7"/>
      <c r="AD71" s="8"/>
      <c r="AE71" s="8"/>
      <c r="AF71" s="9"/>
      <c r="AG71" s="7"/>
      <c r="AH71" s="8"/>
      <c r="AI71" s="8"/>
      <c r="AJ71" s="9"/>
      <c r="AK71" s="7"/>
      <c r="AL71" s="8"/>
      <c r="AM71" s="8"/>
      <c r="AN71" s="9"/>
    </row>
    <row r="72" spans="14:40" x14ac:dyDescent="0.2"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AC72" s="7"/>
      <c r="AD72" s="8"/>
      <c r="AE72" s="8"/>
      <c r="AF72" s="9"/>
      <c r="AG72" s="7"/>
      <c r="AH72" s="8"/>
      <c r="AI72" s="8"/>
      <c r="AJ72" s="9"/>
      <c r="AK72" s="7"/>
      <c r="AL72" s="8"/>
      <c r="AM72" s="8"/>
      <c r="AN72" s="9"/>
    </row>
    <row r="73" spans="14:40" x14ac:dyDescent="0.2"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AC73" s="7"/>
      <c r="AD73" s="8"/>
      <c r="AE73" s="8"/>
      <c r="AF73" s="9"/>
      <c r="AG73" s="7"/>
      <c r="AH73" s="8"/>
      <c r="AI73" s="8"/>
      <c r="AJ73" s="9"/>
      <c r="AK73" s="7"/>
      <c r="AL73" s="8"/>
      <c r="AM73" s="8"/>
      <c r="AN73" s="9"/>
    </row>
    <row r="74" spans="14:40" x14ac:dyDescent="0.2"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AC74" s="7"/>
      <c r="AD74" s="8"/>
      <c r="AE74" s="8"/>
      <c r="AF74" s="9"/>
      <c r="AG74" s="7"/>
      <c r="AH74" s="8"/>
      <c r="AI74" s="8"/>
      <c r="AJ74" s="9"/>
      <c r="AK74" s="7"/>
      <c r="AL74" s="8"/>
      <c r="AM74" s="8"/>
      <c r="AN74" s="9"/>
    </row>
    <row r="75" spans="14:40" x14ac:dyDescent="0.2"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AC75" s="7"/>
      <c r="AD75" s="8"/>
      <c r="AE75" s="8"/>
      <c r="AF75" s="9"/>
      <c r="AG75" s="7"/>
      <c r="AH75" s="8"/>
      <c r="AI75" s="8"/>
      <c r="AJ75" s="9"/>
      <c r="AK75" s="7"/>
      <c r="AL75" s="8"/>
      <c r="AM75" s="8"/>
      <c r="AN75" s="9"/>
    </row>
    <row r="76" spans="14:40" x14ac:dyDescent="0.2"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AC76" s="7"/>
      <c r="AD76" s="8"/>
      <c r="AE76" s="8"/>
      <c r="AF76" s="9"/>
      <c r="AG76" s="7"/>
      <c r="AH76" s="8"/>
      <c r="AI76" s="8"/>
      <c r="AJ76" s="9"/>
      <c r="AK76" s="7"/>
      <c r="AL76" s="8"/>
      <c r="AM76" s="8"/>
      <c r="AN76" s="9"/>
    </row>
    <row r="77" spans="14:40" x14ac:dyDescent="0.2"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AC77" s="7"/>
      <c r="AD77" s="8"/>
      <c r="AE77" s="8"/>
      <c r="AF77" s="9"/>
      <c r="AG77" s="7"/>
      <c r="AH77" s="8"/>
      <c r="AI77" s="8"/>
      <c r="AJ77" s="9"/>
      <c r="AK77" s="7"/>
      <c r="AL77" s="8"/>
      <c r="AM77" s="8"/>
      <c r="AN77" s="9"/>
    </row>
    <row r="78" spans="14:40" x14ac:dyDescent="0.2"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AC78" s="7"/>
      <c r="AD78" s="8"/>
      <c r="AE78" s="8"/>
      <c r="AF78" s="9"/>
      <c r="AG78" s="7"/>
      <c r="AH78" s="8"/>
      <c r="AI78" s="8"/>
      <c r="AJ78" s="9"/>
      <c r="AK78" s="7"/>
      <c r="AL78" s="8"/>
      <c r="AM78" s="8"/>
      <c r="AN78" s="9"/>
    </row>
    <row r="79" spans="14:40" x14ac:dyDescent="0.2"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AC79" s="7"/>
      <c r="AD79" s="8"/>
      <c r="AE79" s="8"/>
      <c r="AF79" s="9"/>
      <c r="AG79" s="7"/>
      <c r="AH79" s="8"/>
      <c r="AI79" s="8"/>
      <c r="AJ79" s="9"/>
      <c r="AK79" s="7"/>
      <c r="AL79" s="8"/>
      <c r="AM79" s="8"/>
      <c r="AN79" s="9"/>
    </row>
    <row r="80" spans="14:40" x14ac:dyDescent="0.2"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AC80" s="7"/>
      <c r="AD80" s="8"/>
      <c r="AE80" s="8"/>
      <c r="AF80" s="9"/>
      <c r="AG80" s="7"/>
      <c r="AH80" s="8"/>
      <c r="AI80" s="8"/>
      <c r="AJ80" s="9"/>
      <c r="AK80" s="7"/>
      <c r="AL80" s="8"/>
      <c r="AM80" s="8"/>
      <c r="AN80" s="9"/>
    </row>
    <row r="81" spans="14:40" x14ac:dyDescent="0.2"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AC81" s="7"/>
      <c r="AD81" s="8"/>
      <c r="AE81" s="8"/>
      <c r="AF81" s="9"/>
      <c r="AG81" s="7"/>
      <c r="AH81" s="8"/>
      <c r="AI81" s="8"/>
      <c r="AJ81" s="9"/>
      <c r="AK81" s="7"/>
      <c r="AL81" s="8"/>
      <c r="AM81" s="8"/>
      <c r="AN81" s="9"/>
    </row>
    <row r="82" spans="14:40" x14ac:dyDescent="0.2"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AC82" s="7"/>
      <c r="AD82" s="8"/>
      <c r="AE82" s="8"/>
      <c r="AF82" s="9"/>
      <c r="AG82" s="7"/>
      <c r="AH82" s="8"/>
      <c r="AI82" s="8"/>
      <c r="AJ82" s="9"/>
      <c r="AK82" s="7"/>
      <c r="AL82" s="8"/>
      <c r="AM82" s="8"/>
      <c r="AN82" s="9"/>
    </row>
    <row r="83" spans="14:40" x14ac:dyDescent="0.2"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AC83" s="7"/>
      <c r="AD83" s="8"/>
      <c r="AE83" s="8"/>
      <c r="AF83" s="9"/>
      <c r="AG83" s="7"/>
      <c r="AH83" s="8"/>
      <c r="AI83" s="8"/>
      <c r="AJ83" s="9"/>
      <c r="AK83" s="7"/>
      <c r="AL83" s="8"/>
      <c r="AM83" s="8"/>
      <c r="AN83" s="9"/>
    </row>
    <row r="84" spans="14:40" x14ac:dyDescent="0.2"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AC84" s="7"/>
      <c r="AD84" s="8"/>
      <c r="AE84" s="8"/>
      <c r="AF84" s="9"/>
      <c r="AG84" s="7"/>
      <c r="AH84" s="8"/>
      <c r="AI84" s="8"/>
      <c r="AJ84" s="9"/>
      <c r="AK84" s="7"/>
      <c r="AL84" s="8"/>
      <c r="AM84" s="8"/>
      <c r="AN84" s="9"/>
    </row>
    <row r="85" spans="14:40" x14ac:dyDescent="0.2"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AC85" s="7"/>
      <c r="AD85" s="8"/>
      <c r="AE85" s="8"/>
      <c r="AF85" s="9"/>
      <c r="AG85" s="7"/>
      <c r="AH85" s="8"/>
      <c r="AI85" s="8"/>
      <c r="AJ85" s="9"/>
      <c r="AK85" s="7"/>
      <c r="AL85" s="8"/>
      <c r="AM85" s="8"/>
      <c r="AN85" s="9"/>
    </row>
    <row r="86" spans="14:40" x14ac:dyDescent="0.2"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AC86" s="7"/>
      <c r="AD86" s="8"/>
      <c r="AE86" s="8"/>
      <c r="AF86" s="9"/>
      <c r="AG86" s="7"/>
      <c r="AH86" s="8"/>
      <c r="AI86" s="8"/>
      <c r="AJ86" s="9"/>
      <c r="AK86" s="7"/>
      <c r="AL86" s="8"/>
      <c r="AM86" s="8"/>
      <c r="AN86" s="9"/>
    </row>
    <row r="87" spans="14:40" x14ac:dyDescent="0.2"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AC87" s="7"/>
      <c r="AD87" s="8"/>
      <c r="AE87" s="8"/>
      <c r="AF87" s="9"/>
      <c r="AG87" s="7"/>
      <c r="AH87" s="8"/>
      <c r="AI87" s="8"/>
      <c r="AJ87" s="9"/>
      <c r="AK87" s="7"/>
      <c r="AL87" s="8"/>
      <c r="AM87" s="8"/>
      <c r="AN87" s="9"/>
    </row>
    <row r="88" spans="14:40" x14ac:dyDescent="0.2"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AC88" s="7"/>
      <c r="AD88" s="8"/>
      <c r="AE88" s="8"/>
      <c r="AF88" s="9"/>
      <c r="AG88" s="7"/>
      <c r="AH88" s="8"/>
      <c r="AI88" s="8"/>
      <c r="AJ88" s="9"/>
      <c r="AK88" s="7"/>
      <c r="AL88" s="8"/>
      <c r="AM88" s="8"/>
      <c r="AN88" s="9"/>
    </row>
    <row r="89" spans="14:40" x14ac:dyDescent="0.2"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AC89" s="7"/>
      <c r="AD89" s="8"/>
      <c r="AE89" s="8"/>
      <c r="AF89" s="9"/>
      <c r="AG89" s="7"/>
      <c r="AH89" s="8"/>
      <c r="AI89" s="8"/>
      <c r="AJ89" s="9"/>
      <c r="AK89" s="7"/>
      <c r="AL89" s="8"/>
      <c r="AM89" s="8"/>
      <c r="AN89" s="9"/>
    </row>
    <row r="90" spans="14:40" x14ac:dyDescent="0.2"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AC90" s="7"/>
      <c r="AD90" s="8"/>
      <c r="AE90" s="8"/>
      <c r="AF90" s="9"/>
      <c r="AG90" s="7"/>
      <c r="AH90" s="8"/>
      <c r="AI90" s="8"/>
      <c r="AJ90" s="9"/>
      <c r="AK90" s="7"/>
      <c r="AL90" s="8"/>
      <c r="AM90" s="8"/>
      <c r="AN90" s="9"/>
    </row>
    <row r="91" spans="14:40" x14ac:dyDescent="0.2"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AC91" s="7"/>
      <c r="AD91" s="8"/>
      <c r="AE91" s="8"/>
      <c r="AF91" s="9"/>
      <c r="AG91" s="7"/>
      <c r="AH91" s="8"/>
      <c r="AI91" s="8"/>
      <c r="AJ91" s="9"/>
      <c r="AK91" s="7"/>
      <c r="AL91" s="8"/>
      <c r="AM91" s="8"/>
      <c r="AN91" s="9"/>
    </row>
    <row r="92" spans="14:40" x14ac:dyDescent="0.2"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AC92" s="7"/>
      <c r="AD92" s="8"/>
      <c r="AE92" s="8"/>
      <c r="AF92" s="9"/>
      <c r="AG92" s="7"/>
      <c r="AH92" s="8"/>
      <c r="AI92" s="8"/>
      <c r="AJ92" s="9"/>
      <c r="AK92" s="7"/>
      <c r="AL92" s="8"/>
      <c r="AM92" s="8"/>
      <c r="AN92" s="9"/>
    </row>
    <row r="93" spans="14:40" x14ac:dyDescent="0.2"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AC93" s="7"/>
      <c r="AD93" s="8"/>
      <c r="AE93" s="8"/>
      <c r="AF93" s="9"/>
      <c r="AG93" s="7"/>
      <c r="AH93" s="8"/>
      <c r="AI93" s="8"/>
      <c r="AJ93" s="9"/>
      <c r="AK93" s="7"/>
      <c r="AL93" s="8"/>
      <c r="AM93" s="8"/>
      <c r="AN93" s="9"/>
    </row>
    <row r="94" spans="14:40" x14ac:dyDescent="0.2"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AC94" s="7"/>
      <c r="AD94" s="8"/>
      <c r="AE94" s="8"/>
      <c r="AF94" s="9"/>
      <c r="AG94" s="7"/>
      <c r="AH94" s="8"/>
      <c r="AI94" s="8"/>
      <c r="AJ94" s="9"/>
      <c r="AK94" s="7"/>
      <c r="AL94" s="8"/>
      <c r="AM94" s="8"/>
      <c r="AN94" s="9"/>
    </row>
    <row r="95" spans="14:40" x14ac:dyDescent="0.2"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AC95" s="7"/>
      <c r="AD95" s="8"/>
      <c r="AE95" s="8"/>
      <c r="AF95" s="9"/>
      <c r="AG95" s="7"/>
      <c r="AH95" s="8"/>
      <c r="AI95" s="8"/>
      <c r="AJ95" s="9"/>
      <c r="AK95" s="7"/>
      <c r="AL95" s="8"/>
      <c r="AM95" s="8"/>
      <c r="AN95" s="9"/>
    </row>
    <row r="96" spans="14:40" x14ac:dyDescent="0.2"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2:25" x14ac:dyDescent="0.2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2:25" x14ac:dyDescent="0.2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2:25" x14ac:dyDescent="0.2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2:25" x14ac:dyDescent="0.2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2:25" x14ac:dyDescent="0.2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2:25" x14ac:dyDescent="0.2">
      <c r="C102" s="2" t="s">
        <v>0</v>
      </c>
      <c r="D102" s="2" t="s">
        <v>1</v>
      </c>
      <c r="E102" s="2" t="s">
        <v>2</v>
      </c>
    </row>
    <row r="103" spans="2:25" x14ac:dyDescent="0.2">
      <c r="B103">
        <v>1</v>
      </c>
      <c r="C103" s="2" t="str">
        <f>IF((ISNUMBER(D$11)),D$11,"--")</f>
        <v>--</v>
      </c>
      <c r="D103" s="2" t="str">
        <f>IF((ISNUMBER(D$11)),$C$11,"--")</f>
        <v>--</v>
      </c>
      <c r="E103" s="2" t="str">
        <f>IF((ISNUMBER(D$11)),D$10,"--")</f>
        <v>--</v>
      </c>
    </row>
    <row r="104" spans="2:25" x14ac:dyDescent="0.2">
      <c r="C104" s="2">
        <f>IF((ISNUMBER(E$11)),E$11,"--")</f>
        <v>1</v>
      </c>
      <c r="D104" s="2" t="str">
        <f>IF((ISNUMBER(E$11)),$C$11,"--")</f>
        <v>A</v>
      </c>
      <c r="E104" s="2" t="str">
        <f>IF((ISNUMBER(E$11)),E$10,"--")</f>
        <v>B</v>
      </c>
    </row>
    <row r="105" spans="2:25" x14ac:dyDescent="0.2">
      <c r="C105" s="2">
        <f>IF((ISNUMBER(F$11)),F$11,"--")</f>
        <v>4</v>
      </c>
      <c r="D105" s="2" t="str">
        <f>IF((ISNUMBER(F$11)),$C$11,"--")</f>
        <v>A</v>
      </c>
      <c r="E105" s="2" t="str">
        <f>IF((ISNUMBER(F$11)),F$10,"--")</f>
        <v>C</v>
      </c>
    </row>
    <row r="106" spans="2:25" x14ac:dyDescent="0.2">
      <c r="C106" s="2">
        <f>IF((ISNUMBER(G$11)),G$11,"--")</f>
        <v>7</v>
      </c>
      <c r="D106" s="2" t="str">
        <f>IF((ISNUMBER(G$11)),$C$11,"--")</f>
        <v>A</v>
      </c>
      <c r="E106" s="2" t="str">
        <f>IF((ISNUMBER(G$11)),G$10,"--")</f>
        <v>D</v>
      </c>
    </row>
    <row r="107" spans="2:25" x14ac:dyDescent="0.2">
      <c r="C107" s="2">
        <f>IF((ISNUMBER(H$11)),H$11,"--")</f>
        <v>22</v>
      </c>
      <c r="D107" s="2" t="str">
        <f>IF((ISNUMBER(H$11)),$C$11,"--")</f>
        <v>A</v>
      </c>
      <c r="E107" s="2" t="str">
        <f>IF((ISNUMBER(H$11)),H$10,"--")</f>
        <v>E</v>
      </c>
    </row>
    <row r="108" spans="2:25" x14ac:dyDescent="0.2">
      <c r="C108" s="2">
        <f>IF((ISNUMBER(I$11)),I$11,"--")</f>
        <v>25</v>
      </c>
      <c r="D108" s="2" t="str">
        <f>IF((ISNUMBER(I$11)),$C$11,"--")</f>
        <v>A</v>
      </c>
      <c r="E108" s="2" t="str">
        <f>IF((ISNUMBER(I$11)),I$10,"--")</f>
        <v>F</v>
      </c>
    </row>
    <row r="109" spans="2:25" x14ac:dyDescent="0.2">
      <c r="C109" s="2" t="str">
        <f>IF((ISNUMBER(J$11)),J$11,"--")</f>
        <v>--</v>
      </c>
      <c r="D109" s="2" t="str">
        <f>IF((ISNUMBER(J$11)),$C$11,"--")</f>
        <v>--</v>
      </c>
      <c r="E109" s="2" t="str">
        <f>IF((ISNUMBER(J$11)),J$10,"--")</f>
        <v>--</v>
      </c>
    </row>
    <row r="110" spans="2:25" x14ac:dyDescent="0.2">
      <c r="C110" s="2" t="str">
        <f>IF((ISNUMBER(K$11)),K$11,"--")</f>
        <v>--</v>
      </c>
      <c r="D110" s="2" t="str">
        <f>IF((ISNUMBER(K$11)),$C$11,"--")</f>
        <v>--</v>
      </c>
      <c r="E110" s="2" t="str">
        <f>IF((ISNUMBER(K$11)),K$10,"--")</f>
        <v>--</v>
      </c>
    </row>
    <row r="111" spans="2:25" x14ac:dyDescent="0.2">
      <c r="C111" s="2" t="str">
        <f>IF((ISNUMBER(L$11)),L$11,"--")</f>
        <v>--</v>
      </c>
      <c r="D111" s="2" t="str">
        <f>IF((ISNUMBER(L$11)),$C$11,"--")</f>
        <v>--</v>
      </c>
      <c r="E111" s="2" t="str">
        <f>IF((ISNUMBER(L$11)),L$10,"--")</f>
        <v>--</v>
      </c>
    </row>
    <row r="112" spans="2:25" x14ac:dyDescent="0.2">
      <c r="C112" s="2" t="str">
        <f>IF((ISNUMBER(M$11)),M$11,"--")</f>
        <v>--</v>
      </c>
      <c r="D112" s="2" t="str">
        <f>IF((ISNUMBER(M$11)),$C$11,"--")</f>
        <v>--</v>
      </c>
      <c r="E112" s="2" t="str">
        <f>IF((ISNUMBER(M$11)),M$10,"--")</f>
        <v>--</v>
      </c>
    </row>
    <row r="113" spans="3:5" x14ac:dyDescent="0.2">
      <c r="C113" s="2" t="str">
        <f>IF((ISNUMBER(N$11)),N$11,"--")</f>
        <v>--</v>
      </c>
      <c r="D113" s="2" t="str">
        <f>IF((ISNUMBER(N$11)),$C$11,"--")</f>
        <v>--</v>
      </c>
      <c r="E113" s="2" t="str">
        <f>IF((ISNUMBER(N$11)),N$10,"--")</f>
        <v>--</v>
      </c>
    </row>
    <row r="114" spans="3:5" x14ac:dyDescent="0.2">
      <c r="C114" s="2" t="str">
        <f>IF((ISNUMBER(O$11)),O$11,"--")</f>
        <v>--</v>
      </c>
      <c r="D114" s="2" t="str">
        <f>IF((ISNUMBER(O$11)),$C$11,"--")</f>
        <v>--</v>
      </c>
      <c r="E114" s="2" t="str">
        <f>IF((ISNUMBER(O$11)),O$10,"--")</f>
        <v>--</v>
      </c>
    </row>
    <row r="115" spans="3:5" x14ac:dyDescent="0.2">
      <c r="C115" s="2" t="str">
        <f>IF((ISNUMBER(P$11)),P$11,"--")</f>
        <v>--</v>
      </c>
      <c r="D115" s="2" t="str">
        <f>IF((ISNUMBER(P$11)),$C$11,"--")</f>
        <v>--</v>
      </c>
      <c r="E115" s="2" t="str">
        <f>IF((ISNUMBER(P$11)),P$10,"--")</f>
        <v>--</v>
      </c>
    </row>
    <row r="116" spans="3:5" x14ac:dyDescent="0.2">
      <c r="C116" s="2" t="str">
        <f>IF((ISNUMBER(Q$11)),Q$11,"--")</f>
        <v>--</v>
      </c>
      <c r="D116" s="2" t="str">
        <f>IF((ISNUMBER(Q$11)),$C$11,"--")</f>
        <v>--</v>
      </c>
      <c r="E116" s="2" t="str">
        <f>IF((ISNUMBER(Q$11)),Q$10,"--")</f>
        <v>--</v>
      </c>
    </row>
    <row r="117" spans="3:5" x14ac:dyDescent="0.2">
      <c r="C117" s="2" t="str">
        <f>IF((ISNUMBER(R$11)),R$11,"--")</f>
        <v>--</v>
      </c>
      <c r="D117" s="2" t="str">
        <f>IF((ISNUMBER(R$11)),$C$11,"--")</f>
        <v>--</v>
      </c>
      <c r="E117" s="2" t="str">
        <f>IF((ISNUMBER(R$11)),R$10,"--")</f>
        <v>--</v>
      </c>
    </row>
    <row r="118" spans="3:5" x14ac:dyDescent="0.2">
      <c r="C118" s="2" t="str">
        <f>IF((ISNUMBER(S$11)),S$11,"--")</f>
        <v>--</v>
      </c>
      <c r="D118" s="2" t="str">
        <f>IF((ISNUMBER(S$11)),$C$11,"--")</f>
        <v>--</v>
      </c>
      <c r="E118" s="2" t="str">
        <f>IF((ISNUMBER(S$11)),S$10,"--")</f>
        <v>--</v>
      </c>
    </row>
    <row r="119" spans="3:5" x14ac:dyDescent="0.2">
      <c r="C119" s="2" t="str">
        <f>IF((ISNUMBER(T$11)),T$11,"--")</f>
        <v>--</v>
      </c>
      <c r="D119" s="2" t="str">
        <f>IF((ISNUMBER(T$11)),$C$11,"--")</f>
        <v>--</v>
      </c>
      <c r="E119" s="2" t="str">
        <f>IF((ISNUMBER(T$11)),T$10,"--")</f>
        <v>--</v>
      </c>
    </row>
    <row r="120" spans="3:5" x14ac:dyDescent="0.2">
      <c r="C120" s="2" t="str">
        <f>IF((ISNUMBER(U$11)),U$11,"--")</f>
        <v>--</v>
      </c>
      <c r="D120" s="2" t="str">
        <f>IF((ISNUMBER(U$11)),$C$11,"--")</f>
        <v>--</v>
      </c>
      <c r="E120" s="2" t="str">
        <f>IF((ISNUMBER(U$11)),U$10,"--")</f>
        <v>--</v>
      </c>
    </row>
    <row r="121" spans="3:5" x14ac:dyDescent="0.2">
      <c r="C121" s="2" t="str">
        <f>IF((ISNUMBER(V$11)),V$11,"--")</f>
        <v>--</v>
      </c>
      <c r="D121" s="2" t="str">
        <f>IF((ISNUMBER(V$11)),$C$11,"--")</f>
        <v>--</v>
      </c>
      <c r="E121" s="2" t="str">
        <f>IF((ISNUMBER(V$11)),V$10,"--")</f>
        <v>--</v>
      </c>
    </row>
    <row r="122" spans="3:5" x14ac:dyDescent="0.2">
      <c r="C122" s="2" t="str">
        <f>IF((ISNUMBER(W$11)),W$11,"--")</f>
        <v>--</v>
      </c>
      <c r="D122" s="2" t="str">
        <f>IF((ISNUMBER(W$11)),$C$11,"--")</f>
        <v>--</v>
      </c>
      <c r="E122" s="2" t="str">
        <f>IF((ISNUMBER(W$11)),W$10,"--")</f>
        <v>--</v>
      </c>
    </row>
    <row r="123" spans="3:5" x14ac:dyDescent="0.2">
      <c r="C123" s="2" t="str">
        <f>IF((ISNUMBER(X$11)),X$11,"--")</f>
        <v>--</v>
      </c>
      <c r="D123" s="2" t="str">
        <f>IF((ISNUMBER(X$11)),$C$11,"--")</f>
        <v>--</v>
      </c>
      <c r="E123" s="2" t="str">
        <f>IF((ISNUMBER(X$11)),X$10,"--")</f>
        <v>--</v>
      </c>
    </row>
    <row r="124" spans="3:5" x14ac:dyDescent="0.2">
      <c r="C124" s="2" t="str">
        <f>IF((ISNUMBER(Y$11)),Y$11,"--")</f>
        <v>--</v>
      </c>
      <c r="D124" s="2" t="str">
        <f>IF((ISNUMBER(Y$11)),$C$11,"--")</f>
        <v>--</v>
      </c>
      <c r="E124" s="2" t="str">
        <f>IF((ISNUMBER(Y$11)),Y$10,"--")</f>
        <v>--</v>
      </c>
    </row>
    <row r="125" spans="3:5" x14ac:dyDescent="0.2">
      <c r="C125" s="2" t="str">
        <f>IF((ISNUMBER(Z$11)),Z$11,"--")</f>
        <v>--</v>
      </c>
      <c r="D125" s="2" t="str">
        <f>IF((ISNUMBER(Z$11)),$C$11,"--")</f>
        <v>--</v>
      </c>
      <c r="E125" s="2" t="str">
        <f>IF((ISNUMBER(Z$11)),Z$10,"--")</f>
        <v>--</v>
      </c>
    </row>
    <row r="126" spans="3:5" x14ac:dyDescent="0.2">
      <c r="C126" s="2" t="str">
        <f>IF((ISNUMBER(AA$11)),AA$11,"--")</f>
        <v>--</v>
      </c>
      <c r="D126" s="2" t="str">
        <f>IF((ISNUMBER(AA$11)),$C$11,"--")</f>
        <v>--</v>
      </c>
      <c r="E126" s="2" t="str">
        <f>IF((ISNUMBER(AA$11)),AA$10,"--")</f>
        <v>--</v>
      </c>
    </row>
    <row r="127" spans="3:5" x14ac:dyDescent="0.2">
      <c r="C127" s="2" t="str">
        <f>IF((ISNUMBER(D$12)),D$12,"--")</f>
        <v>--</v>
      </c>
      <c r="D127" s="2" t="str">
        <f>IF((ISNUMBER(D$12)),$C$12,"--")</f>
        <v>--</v>
      </c>
      <c r="E127" s="2" t="str">
        <f>IF((ISNUMBER(D$12)),D$10,"--")</f>
        <v>--</v>
      </c>
    </row>
    <row r="128" spans="3:5" x14ac:dyDescent="0.2">
      <c r="C128" s="2" t="str">
        <f>IF((ISNUMBER(F$12)),F$12,"--")</f>
        <v>--</v>
      </c>
      <c r="D128" s="2" t="str">
        <f>IF((ISNUMBER(F$12)),$C$12,"--")</f>
        <v>--</v>
      </c>
      <c r="E128" s="2" t="str">
        <f>IF((ISNUMBER(F$12)),F$10,"--")</f>
        <v>--</v>
      </c>
    </row>
    <row r="129" spans="3:5" x14ac:dyDescent="0.2">
      <c r="C129" s="2" t="str">
        <f>IF((ISNUMBER(E$12)),E$12,"--")</f>
        <v>--</v>
      </c>
      <c r="D129" s="2" t="str">
        <f>IF((ISNUMBER(E$12)),$C$12,"--")</f>
        <v>--</v>
      </c>
      <c r="E129" s="2" t="str">
        <f>IF((ISNUMBER(E$12)),E$10,"--")</f>
        <v>--</v>
      </c>
    </row>
    <row r="130" spans="3:5" x14ac:dyDescent="0.2">
      <c r="C130" s="2">
        <f>IF((ISNUMBER(H$12)),H$12,"--")</f>
        <v>31</v>
      </c>
      <c r="D130" s="2" t="str">
        <f>IF((ISNUMBER(H$12)),$C$12,"--")</f>
        <v>B</v>
      </c>
      <c r="E130" s="2" t="str">
        <f>IF((ISNUMBER(H$12)),H$10,"--")</f>
        <v>E</v>
      </c>
    </row>
    <row r="131" spans="3:5" x14ac:dyDescent="0.2">
      <c r="C131" s="2" t="str">
        <f>IF((ISNUMBER(G$12)),G$12,"--")</f>
        <v>--</v>
      </c>
      <c r="D131" s="2" t="str">
        <f>IF((ISNUMBER(G$12)),$C$12,"--")</f>
        <v>--</v>
      </c>
      <c r="E131" s="2" t="str">
        <f>IF((ISNUMBER(G$12)),G$10,"--")</f>
        <v>--</v>
      </c>
    </row>
    <row r="132" spans="3:5" x14ac:dyDescent="0.2">
      <c r="C132" s="2">
        <f>IF((ISNUMBER(I$12)),I$12,"--")</f>
        <v>28</v>
      </c>
      <c r="D132" s="2" t="str">
        <f>IF((ISNUMBER(I$12)),$C$12,"--")</f>
        <v>B</v>
      </c>
      <c r="E132" s="2" t="str">
        <f>IF((ISNUMBER(I$12)),I$10,"--")</f>
        <v>F</v>
      </c>
    </row>
    <row r="133" spans="3:5" x14ac:dyDescent="0.2">
      <c r="C133" s="2" t="str">
        <f>IF((ISNUMBER(J$12)),J$12,"--")</f>
        <v>--</v>
      </c>
      <c r="D133" s="2" t="str">
        <f>IF((ISNUMBER(J$12)),$C$12,"--")</f>
        <v>--</v>
      </c>
      <c r="E133" s="2" t="str">
        <f>IF((ISNUMBER(J$12)),J$10,"--")</f>
        <v>--</v>
      </c>
    </row>
    <row r="134" spans="3:5" x14ac:dyDescent="0.2">
      <c r="C134" s="2" t="str">
        <f>IF((ISNUMBER(K$12)),K$12,"--")</f>
        <v>--</v>
      </c>
      <c r="D134" s="2" t="str">
        <f>IF((ISNUMBER(K$12)),$C$12,"--")</f>
        <v>--</v>
      </c>
      <c r="E134" s="2" t="str">
        <f>IF((ISNUMBER(K$12)),K$10,"--")</f>
        <v>--</v>
      </c>
    </row>
    <row r="135" spans="3:5" x14ac:dyDescent="0.2">
      <c r="C135" s="2" t="str">
        <f>IF((ISNUMBER(L$12)),L$12,"--")</f>
        <v>--</v>
      </c>
      <c r="D135" s="2" t="str">
        <f>IF((ISNUMBER(L$12)),$C$12,"--")</f>
        <v>--</v>
      </c>
      <c r="E135" s="2" t="str">
        <f>IF((ISNUMBER(L$12)),L$10,"--")</f>
        <v>--</v>
      </c>
    </row>
    <row r="136" spans="3:5" x14ac:dyDescent="0.2">
      <c r="C136" s="2" t="str">
        <f>IF((ISNUMBER(M$12)),M$12,"--")</f>
        <v>--</v>
      </c>
      <c r="D136" s="2" t="str">
        <f>IF((ISNUMBER(M$12)),$C$12,"--")</f>
        <v>--</v>
      </c>
      <c r="E136" s="2" t="str">
        <f>IF((ISNUMBER(M$12)),M$10,"--")</f>
        <v>--</v>
      </c>
    </row>
    <row r="137" spans="3:5" x14ac:dyDescent="0.2">
      <c r="C137" s="2" t="str">
        <f>IF((ISNUMBER(N$12)),N$12,"--")</f>
        <v>--</v>
      </c>
      <c r="D137" s="2" t="str">
        <f>IF((ISNUMBER(N$12)),$C$12,"--")</f>
        <v>--</v>
      </c>
      <c r="E137" s="2" t="str">
        <f>IF((ISNUMBER(N$12)),N$10,"--")</f>
        <v>--</v>
      </c>
    </row>
    <row r="138" spans="3:5" x14ac:dyDescent="0.2">
      <c r="C138" s="2" t="str">
        <f>IF((ISNUMBER(O$12)),O$12,"--")</f>
        <v>--</v>
      </c>
      <c r="D138" s="2" t="str">
        <f>IF((ISNUMBER(O$12)),$C$12,"--")</f>
        <v>--</v>
      </c>
      <c r="E138" s="2" t="str">
        <f>IF((ISNUMBER(O$12)),O$10,"--")</f>
        <v>--</v>
      </c>
    </row>
    <row r="139" spans="3:5" x14ac:dyDescent="0.2">
      <c r="C139" s="2" t="str">
        <f>IF((ISNUMBER(P$12)),P$12,"--")</f>
        <v>--</v>
      </c>
      <c r="D139" s="2" t="str">
        <f>IF((ISNUMBER(P$12)),$C$12,"--")</f>
        <v>--</v>
      </c>
      <c r="E139" s="2" t="str">
        <f>IF((ISNUMBER(P$12)),P$10,"--")</f>
        <v>--</v>
      </c>
    </row>
    <row r="140" spans="3:5" x14ac:dyDescent="0.2">
      <c r="C140" s="2" t="str">
        <f>IF((ISNUMBER(Q$12)),Q$12,"--")</f>
        <v>--</v>
      </c>
      <c r="D140" s="2" t="str">
        <f>IF((ISNUMBER(Q$12)),$C$12,"--")</f>
        <v>--</v>
      </c>
      <c r="E140" s="2" t="str">
        <f>IF((ISNUMBER(Q$12)),Q$10,"--")</f>
        <v>--</v>
      </c>
    </row>
    <row r="141" spans="3:5" x14ac:dyDescent="0.2">
      <c r="C141" s="2" t="str">
        <f>IF((ISNUMBER(R$12)),R$12,"--")</f>
        <v>--</v>
      </c>
      <c r="D141" s="2" t="str">
        <f>IF((ISNUMBER(R$12)),$C$12,"--")</f>
        <v>--</v>
      </c>
      <c r="E141" s="2" t="str">
        <f>IF((ISNUMBER(R$12)),R$10,"--")</f>
        <v>--</v>
      </c>
    </row>
    <row r="142" spans="3:5" x14ac:dyDescent="0.2">
      <c r="C142" s="2" t="str">
        <f>IF((ISNUMBER(S$12)),S$12,"--")</f>
        <v>--</v>
      </c>
      <c r="D142" s="2" t="str">
        <f>IF((ISNUMBER(S$12)),$C$12,"--")</f>
        <v>--</v>
      </c>
      <c r="E142" s="2" t="str">
        <f>IF((ISNUMBER(S$12)),S$10,"--")</f>
        <v>--</v>
      </c>
    </row>
    <row r="143" spans="3:5" x14ac:dyDescent="0.2">
      <c r="C143" s="2" t="str">
        <f>IF((ISNUMBER(T$12)),T$12,"--")</f>
        <v>--</v>
      </c>
      <c r="D143" s="2" t="str">
        <f>IF((ISNUMBER(T$12)),$C$12,"--")</f>
        <v>--</v>
      </c>
      <c r="E143" s="2" t="str">
        <f>IF((ISNUMBER(T$12)),T$10,"--")</f>
        <v>--</v>
      </c>
    </row>
    <row r="144" spans="3:5" x14ac:dyDescent="0.2">
      <c r="C144" s="2" t="str">
        <f>IF((ISNUMBER(U$12)),U$12,"--")</f>
        <v>--</v>
      </c>
      <c r="D144" s="2" t="str">
        <f>IF((ISNUMBER(U$12)),$C$12,"--")</f>
        <v>--</v>
      </c>
      <c r="E144" s="2" t="str">
        <f>IF((ISNUMBER(U$12)),U$10,"--")</f>
        <v>--</v>
      </c>
    </row>
    <row r="145" spans="2:5" x14ac:dyDescent="0.2">
      <c r="C145" s="2" t="str">
        <f>IF((ISNUMBER(V$12)),V$12,"--")</f>
        <v>--</v>
      </c>
      <c r="D145" s="2" t="str">
        <f>IF((ISNUMBER(V$12)),$C$12,"--")</f>
        <v>--</v>
      </c>
      <c r="E145" s="2" t="str">
        <f>IF((ISNUMBER(V$12)),V$10,"--")</f>
        <v>--</v>
      </c>
    </row>
    <row r="146" spans="2:5" x14ac:dyDescent="0.2">
      <c r="C146" s="2" t="str">
        <f>IF((ISNUMBER(W$12)),W$12,"--")</f>
        <v>--</v>
      </c>
      <c r="D146" s="2" t="str">
        <f>IF((ISNUMBER(W$12)),$C$12,"--")</f>
        <v>--</v>
      </c>
      <c r="E146" s="2" t="str">
        <f>IF((ISNUMBER(W$12)),W$10,"--")</f>
        <v>--</v>
      </c>
    </row>
    <row r="147" spans="2:5" x14ac:dyDescent="0.2">
      <c r="C147" s="2" t="str">
        <f>IF((ISNUMBER(X$12)),X$12,"--")</f>
        <v>--</v>
      </c>
      <c r="D147" s="2" t="str">
        <f>IF((ISNUMBER(X$12)),$C$12,"--")</f>
        <v>--</v>
      </c>
      <c r="E147" s="2" t="str">
        <f>IF((ISNUMBER(X$12)),X$10,"--")</f>
        <v>--</v>
      </c>
    </row>
    <row r="148" spans="2:5" x14ac:dyDescent="0.2">
      <c r="C148" s="2" t="str">
        <f>IF((ISNUMBER(Y$12)),Y$12,"--")</f>
        <v>--</v>
      </c>
      <c r="D148" s="2" t="str">
        <f>IF((ISNUMBER(Y$12)),$C$12,"--")</f>
        <v>--</v>
      </c>
      <c r="E148" s="2" t="str">
        <f>IF((ISNUMBER(Y$12)),Y$10,"--")</f>
        <v>--</v>
      </c>
    </row>
    <row r="149" spans="2:5" x14ac:dyDescent="0.2">
      <c r="C149" s="2" t="str">
        <f>IF((ISNUMBER(Z$12)),Z$12,"--")</f>
        <v>--</v>
      </c>
      <c r="D149" s="2" t="str">
        <f>IF((ISNUMBER(Z$12)),$C$12,"--")</f>
        <v>--</v>
      </c>
      <c r="E149" s="2" t="str">
        <f>IF((ISNUMBER(Z$12)),Z$10,"--")</f>
        <v>--</v>
      </c>
    </row>
    <row r="150" spans="2:5" x14ac:dyDescent="0.2">
      <c r="C150" s="2" t="str">
        <f>IF((ISNUMBER(AA$12)),AA$12,"--")</f>
        <v>--</v>
      </c>
      <c r="D150" s="2" t="str">
        <f>IF((ISNUMBER(AA$12)),$C$12,"--")</f>
        <v>--</v>
      </c>
      <c r="E150" s="2" t="str">
        <f>IF((ISNUMBER(AA$12)),AA$10,"--")</f>
        <v>--</v>
      </c>
    </row>
    <row r="151" spans="2:5" x14ac:dyDescent="0.2">
      <c r="B151">
        <v>3</v>
      </c>
      <c r="C151" s="2" t="str">
        <f>IF((ISNUMBER(D$13)),D$13,"--")</f>
        <v>--</v>
      </c>
      <c r="D151" s="2" t="str">
        <f>IF((ISNUMBER(D$13)),$C$13,"--")</f>
        <v>--</v>
      </c>
      <c r="E151" s="2" t="str">
        <f>IF((ISNUMBER(D$13)),D$10,"--")</f>
        <v>--</v>
      </c>
    </row>
    <row r="152" spans="2:5" x14ac:dyDescent="0.2">
      <c r="C152" s="2">
        <f>IF((ISNUMBER(E$13)),E$13,"--")</f>
        <v>13</v>
      </c>
      <c r="D152" s="2" t="str">
        <f>IF((ISNUMBER(E$13)),$C$13,"--")</f>
        <v>C</v>
      </c>
      <c r="E152" s="2" t="str">
        <f>IF((ISNUMBER(E$13)),E$10,"--")</f>
        <v>B</v>
      </c>
    </row>
    <row r="153" spans="2:5" x14ac:dyDescent="0.2">
      <c r="C153" s="2" t="str">
        <f>IF((ISNUMBER(F$13)),F$13,"--")</f>
        <v>--</v>
      </c>
      <c r="D153" s="2" t="str">
        <f>IF((ISNUMBER(F$13)),$C$13,"--")</f>
        <v>--</v>
      </c>
      <c r="E153" s="2" t="str">
        <f>IF((ISNUMBER(F$13)),F$10,"--")</f>
        <v>--</v>
      </c>
    </row>
    <row r="154" spans="2:5" x14ac:dyDescent="0.2">
      <c r="C154" s="2">
        <f>IF((ISNUMBER(G$13)),G$13,"--")</f>
        <v>10</v>
      </c>
      <c r="D154" s="2" t="str">
        <f>IF((ISNUMBER(G$13)),$C$13,"--")</f>
        <v>C</v>
      </c>
      <c r="E154" s="2" t="str">
        <f>IF((ISNUMBER(G$13)),G$10,"--")</f>
        <v>D</v>
      </c>
    </row>
    <row r="155" spans="2:5" x14ac:dyDescent="0.2">
      <c r="C155" s="2">
        <f>IF((ISNUMBER(H$13)),H$13,"--")</f>
        <v>34</v>
      </c>
      <c r="D155" s="2" t="str">
        <f>IF((ISNUMBER(H$13)),$C$13,"--")</f>
        <v>C</v>
      </c>
      <c r="E155" s="2" t="str">
        <f>IF((ISNUMBER(H$13)),H$10,"--")</f>
        <v>E</v>
      </c>
    </row>
    <row r="156" spans="2:5" x14ac:dyDescent="0.2">
      <c r="C156" s="2">
        <f>IF((ISNUMBER(I$13)),I$13,"--")</f>
        <v>37</v>
      </c>
      <c r="D156" s="2" t="str">
        <f>IF((ISNUMBER(I$13)),$C$13,"--")</f>
        <v>C</v>
      </c>
      <c r="E156" s="2" t="str">
        <f>IF((ISNUMBER(I$13)),I$10,"--")</f>
        <v>F</v>
      </c>
    </row>
    <row r="157" spans="2:5" x14ac:dyDescent="0.2">
      <c r="C157" s="2" t="str">
        <f>IF((ISNUMBER(J$13)),J$13,"--")</f>
        <v>--</v>
      </c>
      <c r="D157" s="2" t="str">
        <f>IF((ISNUMBER(J$13)),$C$13,"--")</f>
        <v>--</v>
      </c>
      <c r="E157" s="2" t="str">
        <f>IF((ISNUMBER(J$13)),J$10,"--")</f>
        <v>--</v>
      </c>
    </row>
    <row r="158" spans="2:5" x14ac:dyDescent="0.2">
      <c r="C158" s="2" t="str">
        <f>IF((ISNUMBER(K$13)),K$13,"--")</f>
        <v>--</v>
      </c>
      <c r="D158" s="2" t="str">
        <f>IF((ISNUMBER(K$13)),$C$13,"--")</f>
        <v>--</v>
      </c>
      <c r="E158" s="2" t="str">
        <f>IF((ISNUMBER(K$13)),K$10,"--")</f>
        <v>--</v>
      </c>
    </row>
    <row r="159" spans="2:5" x14ac:dyDescent="0.2">
      <c r="C159" s="2" t="str">
        <f>IF((ISNUMBER(L$13)),L$13,"--")</f>
        <v>--</v>
      </c>
      <c r="D159" s="2" t="str">
        <f>IF((ISNUMBER(L$13)),$C$13,"--")</f>
        <v>--</v>
      </c>
      <c r="E159" s="2" t="str">
        <f>IF((ISNUMBER(L$13)),L$10,"--")</f>
        <v>--</v>
      </c>
    </row>
    <row r="160" spans="2:5" x14ac:dyDescent="0.2">
      <c r="C160" s="2" t="str">
        <f>IF((ISNUMBER(M$13)),M$13,"--")</f>
        <v>--</v>
      </c>
      <c r="D160" s="2" t="str">
        <f>IF((ISNUMBER(M$13)),$C$13,"--")</f>
        <v>--</v>
      </c>
      <c r="E160" s="2" t="str">
        <f>IF((ISNUMBER(M$13)),M$10,"--")</f>
        <v>--</v>
      </c>
    </row>
    <row r="161" spans="2:5" x14ac:dyDescent="0.2">
      <c r="C161" s="2" t="str">
        <f>IF((ISNUMBER(N$13)),N$13,"--")</f>
        <v>--</v>
      </c>
      <c r="D161" s="2" t="str">
        <f>IF((ISNUMBER(N$13)),$C$13,"--")</f>
        <v>--</v>
      </c>
      <c r="E161" s="2" t="str">
        <f>IF((ISNUMBER(N$13)),N$10,"--")</f>
        <v>--</v>
      </c>
    </row>
    <row r="162" spans="2:5" x14ac:dyDescent="0.2">
      <c r="C162" s="2" t="str">
        <f>IF((ISNUMBER(O$13)),O$13,"--")</f>
        <v>--</v>
      </c>
      <c r="D162" s="2" t="str">
        <f>IF((ISNUMBER(O$13)),$C$13,"--")</f>
        <v>--</v>
      </c>
      <c r="E162" s="2" t="str">
        <f>IF((ISNUMBER(O$13)),O$10,"--")</f>
        <v>--</v>
      </c>
    </row>
    <row r="163" spans="2:5" x14ac:dyDescent="0.2">
      <c r="C163" s="2" t="str">
        <f>IF((ISNUMBER(P$13)),P$13,"--")</f>
        <v>--</v>
      </c>
      <c r="D163" s="2" t="str">
        <f>IF((ISNUMBER(P$13)),$C$13,"--")</f>
        <v>--</v>
      </c>
      <c r="E163" s="2" t="str">
        <f>IF((ISNUMBER(P$13)),P$10,"--")</f>
        <v>--</v>
      </c>
    </row>
    <row r="164" spans="2:5" x14ac:dyDescent="0.2">
      <c r="C164" s="2" t="str">
        <f>IF((ISNUMBER(Q$13)),Q$13,"--")</f>
        <v>--</v>
      </c>
      <c r="D164" s="2" t="str">
        <f>IF((ISNUMBER(Q$13)),$C$13,"--")</f>
        <v>--</v>
      </c>
      <c r="E164" s="2" t="str">
        <f>IF((ISNUMBER(Q$13)),Q$10,"--")</f>
        <v>--</v>
      </c>
    </row>
    <row r="165" spans="2:5" x14ac:dyDescent="0.2">
      <c r="C165" s="2" t="str">
        <f>IF((ISNUMBER(R$13)),R$13,"--")</f>
        <v>--</v>
      </c>
      <c r="D165" s="2" t="str">
        <f>IF((ISNUMBER(R$13)),$C$13,"--")</f>
        <v>--</v>
      </c>
      <c r="E165" s="2" t="str">
        <f>IF((ISNUMBER(R$13)),R$10,"--")</f>
        <v>--</v>
      </c>
    </row>
    <row r="166" spans="2:5" x14ac:dyDescent="0.2">
      <c r="C166" s="2" t="str">
        <f>IF((ISNUMBER(S$13)),S$13,"--")</f>
        <v>--</v>
      </c>
      <c r="D166" s="2" t="str">
        <f>IF((ISNUMBER(S$13)),$C$13,"--")</f>
        <v>--</v>
      </c>
      <c r="E166" s="2" t="str">
        <f>IF((ISNUMBER(S$13)),S$10,"--")</f>
        <v>--</v>
      </c>
    </row>
    <row r="167" spans="2:5" x14ac:dyDescent="0.2">
      <c r="C167" s="2" t="str">
        <f>IF((ISNUMBER(T$13)),T$13,"--")</f>
        <v>--</v>
      </c>
      <c r="D167" s="2" t="str">
        <f>IF((ISNUMBER(T$13)),$C$13,"--")</f>
        <v>--</v>
      </c>
      <c r="E167" s="2" t="str">
        <f>IF((ISNUMBER(T$13)),T$10,"--")</f>
        <v>--</v>
      </c>
    </row>
    <row r="168" spans="2:5" x14ac:dyDescent="0.2">
      <c r="C168" s="2" t="str">
        <f>IF((ISNUMBER(U$13)),U$13,"--")</f>
        <v>--</v>
      </c>
      <c r="D168" s="2" t="str">
        <f>IF((ISNUMBER(U$13)),$C$13,"--")</f>
        <v>--</v>
      </c>
      <c r="E168" s="2" t="str">
        <f>IF((ISNUMBER(U$13)),U$10,"--")</f>
        <v>--</v>
      </c>
    </row>
    <row r="169" spans="2:5" x14ac:dyDescent="0.2">
      <c r="C169" s="2" t="str">
        <f>IF((ISNUMBER(V$13)),V$13,"--")</f>
        <v>--</v>
      </c>
      <c r="D169" s="2" t="str">
        <f>IF((ISNUMBER(V$13)),$C$13,"--")</f>
        <v>--</v>
      </c>
      <c r="E169" s="2" t="str">
        <f>IF((ISNUMBER(V$13)),V$10,"--")</f>
        <v>--</v>
      </c>
    </row>
    <row r="170" spans="2:5" x14ac:dyDescent="0.2">
      <c r="C170" s="2" t="str">
        <f>IF((ISNUMBER(W$13)),W$13,"--")</f>
        <v>--</v>
      </c>
      <c r="D170" s="2" t="str">
        <f>IF((ISNUMBER(W$13)),$C$13,"--")</f>
        <v>--</v>
      </c>
      <c r="E170" s="2" t="str">
        <f>IF((ISNUMBER(W$13)),W$10,"--")</f>
        <v>--</v>
      </c>
    </row>
    <row r="171" spans="2:5" x14ac:dyDescent="0.2">
      <c r="C171" s="2" t="str">
        <f>IF((ISNUMBER(X$13)),X$13,"--")</f>
        <v>--</v>
      </c>
      <c r="D171" s="2" t="str">
        <f>IF((ISNUMBER(X$13)),$C$13,"--")</f>
        <v>--</v>
      </c>
      <c r="E171" s="2" t="str">
        <f>IF((ISNUMBER(X$13)),X$10,"--")</f>
        <v>--</v>
      </c>
    </row>
    <row r="172" spans="2:5" x14ac:dyDescent="0.2">
      <c r="C172" s="2" t="str">
        <f>IF((ISNUMBER(Y$13)),Y$13,"--")</f>
        <v>--</v>
      </c>
      <c r="D172" s="2" t="str">
        <f>IF((ISNUMBER(Y$13)),$C$13,"--")</f>
        <v>--</v>
      </c>
      <c r="E172" s="2" t="str">
        <f>IF((ISNUMBER(Y$13)),Y$10,"--")</f>
        <v>--</v>
      </c>
    </row>
    <row r="173" spans="2:5" x14ac:dyDescent="0.2">
      <c r="C173" s="2" t="str">
        <f>IF((ISNUMBER(Z$13)),Z$13,"--")</f>
        <v>--</v>
      </c>
      <c r="D173" s="2" t="str">
        <f>IF((ISNUMBER(Z$13)),$C$13,"--")</f>
        <v>--</v>
      </c>
      <c r="E173" s="2" t="str">
        <f>IF((ISNUMBER(Z$13)),Z$10,"--")</f>
        <v>--</v>
      </c>
    </row>
    <row r="174" spans="2:5" x14ac:dyDescent="0.2">
      <c r="C174" s="2" t="str">
        <f>IF((ISNUMBER(AA$13)),AA$13,"--")</f>
        <v>--</v>
      </c>
      <c r="D174" s="2" t="str">
        <f>IF((ISNUMBER(AA$13)),$C$13,"--")</f>
        <v>--</v>
      </c>
      <c r="E174" s="2" t="str">
        <f>IF((ISNUMBER(AA$13)),AA$10,"--")</f>
        <v>--</v>
      </c>
    </row>
    <row r="175" spans="2:5" x14ac:dyDescent="0.2">
      <c r="B175">
        <v>4</v>
      </c>
      <c r="C175" s="2" t="str">
        <f>IF((ISNUMBER(D$14)),D$14,"--")</f>
        <v>--</v>
      </c>
      <c r="D175" s="2" t="str">
        <f>IF((ISNUMBER(D$14)),$C$14,"--")</f>
        <v>--</v>
      </c>
      <c r="E175" s="2" t="str">
        <f>IF((ISNUMBER(D$14)),D$10,"--")</f>
        <v>--</v>
      </c>
    </row>
    <row r="176" spans="2:5" x14ac:dyDescent="0.2">
      <c r="C176" s="2">
        <f>IF((ISNUMBER(E$14)),E$14,"--")</f>
        <v>16</v>
      </c>
      <c r="D176" s="2" t="str">
        <f>IF((ISNUMBER(E$14)),$C$14,"--")</f>
        <v>D</v>
      </c>
      <c r="E176" s="2" t="str">
        <f>IF((ISNUMBER(E$14)),E$10,"--")</f>
        <v>B</v>
      </c>
    </row>
    <row r="177" spans="3:5" x14ac:dyDescent="0.2">
      <c r="C177" s="2" t="str">
        <f>IF((ISNUMBER(F$14)),F$14,"--")</f>
        <v>--</v>
      </c>
      <c r="D177" s="2" t="str">
        <f>IF((ISNUMBER(F$14)),$C$14,"--")</f>
        <v>--</v>
      </c>
      <c r="E177" s="2" t="str">
        <f>IF((ISNUMBER(F$14)),F$10,"--")</f>
        <v>--</v>
      </c>
    </row>
    <row r="178" spans="3:5" x14ac:dyDescent="0.2">
      <c r="C178" s="2" t="str">
        <f>IF((ISNUMBER(G$14)),G$14,"--")</f>
        <v>--</v>
      </c>
      <c r="D178" s="2" t="str">
        <f>IF((ISNUMBER(G$14)),$C$14,"--")</f>
        <v>--</v>
      </c>
      <c r="E178" s="2" t="str">
        <f>IF((ISNUMBER(G$14)),G$10,"--")</f>
        <v>--</v>
      </c>
    </row>
    <row r="179" spans="3:5" x14ac:dyDescent="0.2">
      <c r="C179" s="2">
        <f>IF((ISNUMBER(H$14)),H$14,"--")</f>
        <v>19</v>
      </c>
      <c r="D179" s="2" t="str">
        <f>IF((ISNUMBER(H$14)),$C$14,"--")</f>
        <v>D</v>
      </c>
      <c r="E179" s="2" t="str">
        <f>IF((ISNUMBER(H$14)),H$10,"--")</f>
        <v>E</v>
      </c>
    </row>
    <row r="180" spans="3:5" x14ac:dyDescent="0.2">
      <c r="C180" s="2">
        <f>IF((ISNUMBER(I$14)),I$14,"--")</f>
        <v>40</v>
      </c>
      <c r="D180" s="2" t="str">
        <f>IF((ISNUMBER(I$14)),$C$14,"--")</f>
        <v>D</v>
      </c>
      <c r="E180" s="2" t="str">
        <f>IF((ISNUMBER(I$14)),I$10,"--")</f>
        <v>F</v>
      </c>
    </row>
    <row r="181" spans="3:5" x14ac:dyDescent="0.2">
      <c r="C181" s="2" t="str">
        <f>IF((ISNUMBER(J$14)),J$14,"--")</f>
        <v>--</v>
      </c>
      <c r="D181" s="2" t="str">
        <f>IF((ISNUMBER(J$14)),$C$14,"--")</f>
        <v>--</v>
      </c>
      <c r="E181" s="2" t="str">
        <f>IF((ISNUMBER(J$14)),J$10,"--")</f>
        <v>--</v>
      </c>
    </row>
    <row r="182" spans="3:5" x14ac:dyDescent="0.2">
      <c r="C182" s="2" t="str">
        <f>IF((ISNUMBER(K$14)),K$14,"--")</f>
        <v>--</v>
      </c>
      <c r="D182" s="2" t="str">
        <f>IF((ISNUMBER(K$14)),$C$14,"--")</f>
        <v>--</v>
      </c>
      <c r="E182" s="2" t="str">
        <f>IF((ISNUMBER(K$14)),K$10,"--")</f>
        <v>--</v>
      </c>
    </row>
    <row r="183" spans="3:5" x14ac:dyDescent="0.2">
      <c r="C183" s="2" t="str">
        <f>IF((ISNUMBER(L$14)),L$14,"--")</f>
        <v>--</v>
      </c>
      <c r="D183" s="2" t="str">
        <f>IF((ISNUMBER(L$14)),$C$14,"--")</f>
        <v>--</v>
      </c>
      <c r="E183" s="2" t="str">
        <f>IF((ISNUMBER(L$14)),L$10,"--")</f>
        <v>--</v>
      </c>
    </row>
    <row r="184" spans="3:5" x14ac:dyDescent="0.2">
      <c r="C184" s="2" t="str">
        <f>IF((ISNUMBER(M$14)),M$14,"--")</f>
        <v>--</v>
      </c>
      <c r="D184" s="2" t="str">
        <f>IF((ISNUMBER(M$14)),$C$14,"--")</f>
        <v>--</v>
      </c>
      <c r="E184" s="2" t="str">
        <f>IF((ISNUMBER(M$14)),M$10,"--")</f>
        <v>--</v>
      </c>
    </row>
    <row r="185" spans="3:5" x14ac:dyDescent="0.2">
      <c r="C185" s="2" t="str">
        <f>IF((ISNUMBER(N$14)),N$14,"--")</f>
        <v>--</v>
      </c>
      <c r="D185" s="2" t="str">
        <f>IF((ISNUMBER(N$14)),$C$14,"--")</f>
        <v>--</v>
      </c>
      <c r="E185" s="2" t="str">
        <f>IF((ISNUMBER(N$14)),N$10,"--")</f>
        <v>--</v>
      </c>
    </row>
    <row r="186" spans="3:5" x14ac:dyDescent="0.2">
      <c r="C186" s="2" t="str">
        <f>IF((ISNUMBER(O$14)),O$14,"--")</f>
        <v>--</v>
      </c>
      <c r="D186" s="2" t="str">
        <f>IF((ISNUMBER(O$14)),$C$14,"--")</f>
        <v>--</v>
      </c>
      <c r="E186" s="2" t="str">
        <f>IF((ISNUMBER(O$14)),O$10,"--")</f>
        <v>--</v>
      </c>
    </row>
    <row r="187" spans="3:5" x14ac:dyDescent="0.2">
      <c r="C187" s="2" t="str">
        <f>IF((ISNUMBER(P$14)),P$14,"--")</f>
        <v>--</v>
      </c>
      <c r="D187" s="2" t="str">
        <f>IF((ISNUMBER(P$14)),$C$14,"--")</f>
        <v>--</v>
      </c>
      <c r="E187" s="2" t="str">
        <f>IF((ISNUMBER(P$14)),P$10,"--")</f>
        <v>--</v>
      </c>
    </row>
    <row r="188" spans="3:5" x14ac:dyDescent="0.2">
      <c r="C188" s="2" t="str">
        <f>IF((ISNUMBER(Q$14)),Q$14,"--")</f>
        <v>--</v>
      </c>
      <c r="D188" s="2" t="str">
        <f>IF((ISNUMBER(Q$14)),$C$14,"--")</f>
        <v>--</v>
      </c>
      <c r="E188" s="2" t="str">
        <f>IF((ISNUMBER(Q$14)),Q$10,"--")</f>
        <v>--</v>
      </c>
    </row>
    <row r="189" spans="3:5" x14ac:dyDescent="0.2">
      <c r="C189" s="2" t="str">
        <f>IF((ISNUMBER(R$14)),R$14,"--")</f>
        <v>--</v>
      </c>
      <c r="D189" s="2" t="str">
        <f>IF((ISNUMBER(R$14)),$C$14,"--")</f>
        <v>--</v>
      </c>
      <c r="E189" s="2" t="str">
        <f>IF((ISNUMBER(R$14)),R$10,"--")</f>
        <v>--</v>
      </c>
    </row>
    <row r="190" spans="3:5" x14ac:dyDescent="0.2">
      <c r="C190" s="2" t="str">
        <f>IF((ISNUMBER(S$14)),S$14,"--")</f>
        <v>--</v>
      </c>
      <c r="D190" s="2" t="str">
        <f>IF((ISNUMBER(S$14)),$C$14,"--")</f>
        <v>--</v>
      </c>
      <c r="E190" s="2" t="str">
        <f>IF((ISNUMBER(S$14)),S$10,"--")</f>
        <v>--</v>
      </c>
    </row>
    <row r="191" spans="3:5" x14ac:dyDescent="0.2">
      <c r="C191" s="2" t="str">
        <f>IF((ISNUMBER(T$14)),T$14,"--")</f>
        <v>--</v>
      </c>
      <c r="D191" s="2" t="str">
        <f>IF((ISNUMBER(T$14)),$C$14,"--")</f>
        <v>--</v>
      </c>
      <c r="E191" s="2" t="str">
        <f>IF((ISNUMBER(T$14)),T$10,"--")</f>
        <v>--</v>
      </c>
    </row>
    <row r="192" spans="3:5" x14ac:dyDescent="0.2">
      <c r="C192" s="2" t="str">
        <f>IF((ISNUMBER(U$14)),U$14,"--")</f>
        <v>--</v>
      </c>
      <c r="D192" s="2" t="str">
        <f>IF((ISNUMBER(U$14)),$C$14,"--")</f>
        <v>--</v>
      </c>
      <c r="E192" s="2" t="str">
        <f>IF((ISNUMBER(U$14)),U$10,"--")</f>
        <v>--</v>
      </c>
    </row>
    <row r="193" spans="2:5" x14ac:dyDescent="0.2">
      <c r="C193" s="2" t="str">
        <f>IF((ISNUMBER(V$14)),V$14,"--")</f>
        <v>--</v>
      </c>
      <c r="D193" s="2" t="str">
        <f>IF((ISNUMBER(V$14)),$C$14,"--")</f>
        <v>--</v>
      </c>
      <c r="E193" s="2" t="str">
        <f>IF((ISNUMBER(V$14)),V$10,"--")</f>
        <v>--</v>
      </c>
    </row>
    <row r="194" spans="2:5" x14ac:dyDescent="0.2">
      <c r="C194" s="2" t="str">
        <f>IF((ISNUMBER(W$14)),W$14,"--")</f>
        <v>--</v>
      </c>
      <c r="D194" s="2" t="str">
        <f>IF((ISNUMBER(W$14)),$C$14,"--")</f>
        <v>--</v>
      </c>
      <c r="E194" s="2" t="str">
        <f>IF((ISNUMBER(W$14)),W$10,"--")</f>
        <v>--</v>
      </c>
    </row>
    <row r="195" spans="2:5" x14ac:dyDescent="0.2">
      <c r="C195" s="2" t="str">
        <f>IF((ISNUMBER(X$14)),X$14,"--")</f>
        <v>--</v>
      </c>
      <c r="D195" s="2" t="str">
        <f>IF((ISNUMBER(X$14)),$C$14,"--")</f>
        <v>--</v>
      </c>
      <c r="E195" s="2" t="str">
        <f>IF((ISNUMBER(X$14)),X$10,"--")</f>
        <v>--</v>
      </c>
    </row>
    <row r="196" spans="2:5" x14ac:dyDescent="0.2">
      <c r="C196" s="2" t="str">
        <f>IF((ISNUMBER(Y$14)),Y$14,"--")</f>
        <v>--</v>
      </c>
      <c r="D196" s="2" t="str">
        <f>IF((ISNUMBER(Y$14)),$C$14,"--")</f>
        <v>--</v>
      </c>
      <c r="E196" s="2" t="str">
        <f>IF((ISNUMBER(Y$14)),Y$10,"--")</f>
        <v>--</v>
      </c>
    </row>
    <row r="197" spans="2:5" x14ac:dyDescent="0.2">
      <c r="C197" s="2" t="str">
        <f>IF((ISNUMBER(Z$14)),Z$14,"--")</f>
        <v>--</v>
      </c>
      <c r="D197" s="2" t="str">
        <f>IF((ISNUMBER(Z$14)),$C$14,"--")</f>
        <v>--</v>
      </c>
      <c r="E197" s="2" t="str">
        <f>IF((ISNUMBER(Z$14)),Z$10,"--")</f>
        <v>--</v>
      </c>
    </row>
    <row r="198" spans="2:5" x14ac:dyDescent="0.2">
      <c r="C198" s="2" t="str">
        <f>IF((ISNUMBER(AA$14)),AA$14,"--")</f>
        <v>--</v>
      </c>
      <c r="D198" s="2" t="str">
        <f>IF((ISNUMBER(AA$14)),$C$14,"--")</f>
        <v>--</v>
      </c>
      <c r="E198" s="2" t="str">
        <f>IF((ISNUMBER(AA$14)),AA$10,"--")</f>
        <v>--</v>
      </c>
    </row>
    <row r="199" spans="2:5" x14ac:dyDescent="0.2">
      <c r="B199">
        <v>5</v>
      </c>
      <c r="C199" s="2" t="str">
        <f>IF((ISNUMBER(D$15)),D$15,"--")</f>
        <v>--</v>
      </c>
      <c r="D199" s="2" t="str">
        <f>IF((ISNUMBER(D$15)),$C$15,"--")</f>
        <v>--</v>
      </c>
      <c r="E199" s="2" t="str">
        <f>IF((ISNUMBER(D$15)),D$10,"--")</f>
        <v>--</v>
      </c>
    </row>
    <row r="200" spans="2:5" x14ac:dyDescent="0.2">
      <c r="C200" s="2" t="str">
        <f>IF((ISNUMBER(E$15)),E$15,"--")</f>
        <v>--</v>
      </c>
      <c r="D200" s="2" t="str">
        <f>IF((ISNUMBER(E$15)),$C$15,"--")</f>
        <v>--</v>
      </c>
      <c r="E200" s="2" t="str">
        <f>IF((ISNUMBER(E$15)),E$10,"--")</f>
        <v>--</v>
      </c>
    </row>
    <row r="201" spans="2:5" x14ac:dyDescent="0.2">
      <c r="C201" s="2" t="str">
        <f>IF((ISNUMBER(F$15)),F$15,"--")</f>
        <v>--</v>
      </c>
      <c r="D201" s="2" t="str">
        <f>IF((ISNUMBER(F$15)),$C$15,"--")</f>
        <v>--</v>
      </c>
      <c r="E201" s="2" t="str">
        <f>IF((ISNUMBER(F$15)),F$10,"--")</f>
        <v>--</v>
      </c>
    </row>
    <row r="202" spans="2:5" x14ac:dyDescent="0.2">
      <c r="C202" s="2" t="str">
        <f>IF((ISNUMBER(G$15)),G$15,"--")</f>
        <v>--</v>
      </c>
      <c r="D202" s="2" t="str">
        <f>IF((ISNUMBER(G$15)),$C$15,"--")</f>
        <v>--</v>
      </c>
      <c r="E202" s="2" t="str">
        <f>IF((ISNUMBER(G$15)),G$10,"--")</f>
        <v>--</v>
      </c>
    </row>
    <row r="203" spans="2:5" x14ac:dyDescent="0.2">
      <c r="C203" s="2" t="str">
        <f>IF((ISNUMBER(H$15)),H$15,"--")</f>
        <v>--</v>
      </c>
      <c r="D203" s="2" t="str">
        <f>IF((ISNUMBER(H$15)),$C$15,"--")</f>
        <v>--</v>
      </c>
      <c r="E203" s="2" t="str">
        <f>IF((ISNUMBER(H$15)),H$10,"--")</f>
        <v>--</v>
      </c>
    </row>
    <row r="204" spans="2:5" x14ac:dyDescent="0.2">
      <c r="C204" s="2">
        <f>IF((ISNUMBER(I$15)),I$15,"--")</f>
        <v>43</v>
      </c>
      <c r="D204" s="2" t="str">
        <f>IF((ISNUMBER(I$15)),$C$15,"--")</f>
        <v>E</v>
      </c>
      <c r="E204" s="2" t="str">
        <f>IF((ISNUMBER(I$15)),I$10,"--")</f>
        <v>F</v>
      </c>
    </row>
    <row r="205" spans="2:5" x14ac:dyDescent="0.2">
      <c r="C205" s="2" t="str">
        <f>IF((ISNUMBER(J$15)),J$15,"--")</f>
        <v>--</v>
      </c>
      <c r="D205" s="2" t="str">
        <f>IF((ISNUMBER(J$15)),$C$15,"--")</f>
        <v>--</v>
      </c>
      <c r="E205" s="2" t="str">
        <f>IF((ISNUMBER(J$15)),J$10,"--")</f>
        <v>--</v>
      </c>
    </row>
    <row r="206" spans="2:5" x14ac:dyDescent="0.2">
      <c r="C206" s="2" t="str">
        <f>IF((ISNUMBER(K$15)),K$15,"--")</f>
        <v>--</v>
      </c>
      <c r="D206" s="2" t="str">
        <f>IF((ISNUMBER(K$15)),$C$15,"--")</f>
        <v>--</v>
      </c>
      <c r="E206" s="2" t="str">
        <f>IF((ISNUMBER(K$15)),K$10,"--")</f>
        <v>--</v>
      </c>
    </row>
    <row r="207" spans="2:5" x14ac:dyDescent="0.2">
      <c r="C207" s="2" t="str">
        <f>IF((ISNUMBER(L$15)),L$15,"--")</f>
        <v>--</v>
      </c>
      <c r="D207" s="2" t="str">
        <f>IF((ISNUMBER(L$15)),$C$15,"--")</f>
        <v>--</v>
      </c>
      <c r="E207" s="2" t="str">
        <f>IF((ISNUMBER(L$15)),L$10,"--")</f>
        <v>--</v>
      </c>
    </row>
    <row r="208" spans="2:5" x14ac:dyDescent="0.2">
      <c r="C208" s="2" t="str">
        <f>IF((ISNUMBER(M$15)),M$15,"--")</f>
        <v>--</v>
      </c>
      <c r="D208" s="2" t="str">
        <f>IF((ISNUMBER(M$15)),$C$15,"--")</f>
        <v>--</v>
      </c>
      <c r="E208" s="2" t="str">
        <f>IF((ISNUMBER(M$15)),M$10,"--")</f>
        <v>--</v>
      </c>
    </row>
    <row r="209" spans="2:5" x14ac:dyDescent="0.2">
      <c r="C209" s="2" t="str">
        <f>IF((ISNUMBER(N$15)),N$15,"--")</f>
        <v>--</v>
      </c>
      <c r="D209" s="2" t="str">
        <f>IF((ISNUMBER(N$15)),$C$15,"--")</f>
        <v>--</v>
      </c>
      <c r="E209" s="2" t="str">
        <f>IF((ISNUMBER(N$15)),N$10,"--")</f>
        <v>--</v>
      </c>
    </row>
    <row r="210" spans="2:5" x14ac:dyDescent="0.2">
      <c r="C210" s="2" t="str">
        <f>IF((ISNUMBER(O$15)),O$15,"--")</f>
        <v>--</v>
      </c>
      <c r="D210" s="2" t="str">
        <f>IF((ISNUMBER(O$15)),$C$15,"--")</f>
        <v>--</v>
      </c>
      <c r="E210" s="2" t="str">
        <f>IF((ISNUMBER(O$15)),O$10,"--")</f>
        <v>--</v>
      </c>
    </row>
    <row r="211" spans="2:5" x14ac:dyDescent="0.2">
      <c r="C211" s="2" t="str">
        <f>IF((ISNUMBER(P$15)),P$15,"--")</f>
        <v>--</v>
      </c>
      <c r="D211" s="2" t="str">
        <f>IF((ISNUMBER(P$15)),$C$15,"--")</f>
        <v>--</v>
      </c>
      <c r="E211" s="2" t="str">
        <f>IF((ISNUMBER(P$15)),P$10,"--")</f>
        <v>--</v>
      </c>
    </row>
    <row r="212" spans="2:5" x14ac:dyDescent="0.2">
      <c r="C212" s="2" t="str">
        <f>IF((ISNUMBER(Q$15)),Q$15,"--")</f>
        <v>--</v>
      </c>
      <c r="D212" s="2" t="str">
        <f>IF((ISNUMBER(Q$15)),$C$15,"--")</f>
        <v>--</v>
      </c>
      <c r="E212" s="2" t="str">
        <f>IF((ISNUMBER(Q$15)),Q$10,"--")</f>
        <v>--</v>
      </c>
    </row>
    <row r="213" spans="2:5" x14ac:dyDescent="0.2">
      <c r="C213" s="2" t="str">
        <f>IF((ISNUMBER(R$15)),R$15,"--")</f>
        <v>--</v>
      </c>
      <c r="D213" s="2" t="str">
        <f>IF((ISNUMBER(R$15)),$C$15,"--")</f>
        <v>--</v>
      </c>
      <c r="E213" s="2" t="str">
        <f>IF((ISNUMBER(R$15)),R$10,"--")</f>
        <v>--</v>
      </c>
    </row>
    <row r="214" spans="2:5" x14ac:dyDescent="0.2">
      <c r="C214" s="2" t="str">
        <f>IF((ISNUMBER(S$15)),S$15,"--")</f>
        <v>--</v>
      </c>
      <c r="D214" s="2" t="str">
        <f>IF((ISNUMBER(S$15)),$C$15,"--")</f>
        <v>--</v>
      </c>
      <c r="E214" s="2" t="str">
        <f>IF((ISNUMBER(S$15)),S$10,"--")</f>
        <v>--</v>
      </c>
    </row>
    <row r="215" spans="2:5" x14ac:dyDescent="0.2">
      <c r="C215" s="2" t="str">
        <f>IF((ISNUMBER(T$15)),T$15,"--")</f>
        <v>--</v>
      </c>
      <c r="D215" s="2" t="str">
        <f>IF((ISNUMBER(T$15)),$C$15,"--")</f>
        <v>--</v>
      </c>
      <c r="E215" s="2" t="str">
        <f>IF((ISNUMBER(T$15)),T$10,"--")</f>
        <v>--</v>
      </c>
    </row>
    <row r="216" spans="2:5" x14ac:dyDescent="0.2">
      <c r="C216" s="2" t="str">
        <f>IF((ISNUMBER(U$15)),U$15,"--")</f>
        <v>--</v>
      </c>
      <c r="D216" s="2" t="str">
        <f>IF((ISNUMBER(U$15)),$C$15,"--")</f>
        <v>--</v>
      </c>
      <c r="E216" s="2" t="str">
        <f>IF((ISNUMBER(U$15)),U$10,"--")</f>
        <v>--</v>
      </c>
    </row>
    <row r="217" spans="2:5" x14ac:dyDescent="0.2">
      <c r="C217" s="2" t="str">
        <f>IF((ISNUMBER(V$15)),V$15,"--")</f>
        <v>--</v>
      </c>
      <c r="D217" s="2" t="str">
        <f>IF((ISNUMBER(V$15)),$C$15,"--")</f>
        <v>--</v>
      </c>
      <c r="E217" s="2" t="str">
        <f>IF((ISNUMBER(V$15)),V$10,"--")</f>
        <v>--</v>
      </c>
    </row>
    <row r="218" spans="2:5" x14ac:dyDescent="0.2">
      <c r="C218" s="2" t="str">
        <f>IF((ISNUMBER(W$15)),W$15,"--")</f>
        <v>--</v>
      </c>
      <c r="D218" s="2" t="str">
        <f>IF((ISNUMBER(W$15)),$C$15,"--")</f>
        <v>--</v>
      </c>
      <c r="E218" s="2" t="str">
        <f>IF((ISNUMBER(W$15)),W$10,"--")</f>
        <v>--</v>
      </c>
    </row>
    <row r="219" spans="2:5" x14ac:dyDescent="0.2">
      <c r="C219" s="2" t="str">
        <f>IF((ISNUMBER(X$15)),X$15,"--")</f>
        <v>--</v>
      </c>
      <c r="D219" s="2" t="str">
        <f>IF((ISNUMBER(X$15)),$C$15,"--")</f>
        <v>--</v>
      </c>
      <c r="E219" s="2" t="str">
        <f>IF((ISNUMBER(X$15)),X$10,"--")</f>
        <v>--</v>
      </c>
    </row>
    <row r="220" spans="2:5" x14ac:dyDescent="0.2">
      <c r="C220" s="2" t="str">
        <f>IF((ISNUMBER(Y$15)),Y$15,"--")</f>
        <v>--</v>
      </c>
      <c r="D220" s="2" t="str">
        <f>IF((ISNUMBER(Y$15)),$C$15,"--")</f>
        <v>--</v>
      </c>
      <c r="E220" s="2" t="str">
        <f>IF((ISNUMBER(Y$15)),Y$10,"--")</f>
        <v>--</v>
      </c>
    </row>
    <row r="221" spans="2:5" x14ac:dyDescent="0.2">
      <c r="C221" s="2" t="str">
        <f>IF((ISNUMBER(Z$15)),Z$15,"--")</f>
        <v>--</v>
      </c>
      <c r="D221" s="2" t="str">
        <f>IF((ISNUMBER(Z$15)),$C$15,"--")</f>
        <v>--</v>
      </c>
      <c r="E221" s="2" t="str">
        <f>IF((ISNUMBER(Z$15)),Z$10,"--")</f>
        <v>--</v>
      </c>
    </row>
    <row r="222" spans="2:5" x14ac:dyDescent="0.2">
      <c r="C222" s="2" t="str">
        <f>IF((ISNUMBER(AA$15)),AA$15,"--")</f>
        <v>--</v>
      </c>
      <c r="D222" s="2" t="str">
        <f>IF((ISNUMBER(AA$15)),$C$15,"--")</f>
        <v>--</v>
      </c>
      <c r="E222" s="2" t="str">
        <f>IF((ISNUMBER(AA$15)),AA$10,"--")</f>
        <v>--</v>
      </c>
    </row>
    <row r="223" spans="2:5" x14ac:dyDescent="0.2">
      <c r="B223">
        <v>6</v>
      </c>
      <c r="C223" s="2" t="str">
        <f>IF((ISNUMBER(D$16)),D$16,"--")</f>
        <v>--</v>
      </c>
      <c r="D223" s="2" t="str">
        <f>IF((ISNUMBER(D$16)),$C$16,"--")</f>
        <v>--</v>
      </c>
      <c r="E223" s="2" t="str">
        <f>IF((ISNUMBER(D$16)),D$10,"--")</f>
        <v>--</v>
      </c>
    </row>
    <row r="224" spans="2:5" x14ac:dyDescent="0.2">
      <c r="C224" s="2" t="str">
        <f>IF((ISNUMBER(E$16)),E$16,"--")</f>
        <v>--</v>
      </c>
      <c r="D224" s="2" t="str">
        <f>IF((ISNUMBER(E$16)),$C$16,"--")</f>
        <v>--</v>
      </c>
      <c r="E224" s="2" t="str">
        <f>IF((ISNUMBER(E$16)),E$10,"--")</f>
        <v>--</v>
      </c>
    </row>
    <row r="225" spans="3:5" x14ac:dyDescent="0.2">
      <c r="C225" s="2" t="str">
        <f>IF((ISNUMBER(F$16)),F$16,"--")</f>
        <v>--</v>
      </c>
      <c r="D225" s="2" t="str">
        <f>IF((ISNUMBER(F$16)),$C$16,"--")</f>
        <v>--</v>
      </c>
      <c r="E225" s="2" t="str">
        <f>IF((ISNUMBER(F$16)),F$10,"--")</f>
        <v>--</v>
      </c>
    </row>
    <row r="226" spans="3:5" x14ac:dyDescent="0.2">
      <c r="C226" s="2" t="str">
        <f>IF((ISNUMBER(G$16)),G$16,"--")</f>
        <v>--</v>
      </c>
      <c r="D226" s="2" t="str">
        <f>IF((ISNUMBER(G$16)),$C$16,"--")</f>
        <v>--</v>
      </c>
      <c r="E226" s="2" t="str">
        <f>IF((ISNUMBER(G$16)),G$10,"--")</f>
        <v>--</v>
      </c>
    </row>
    <row r="227" spans="3:5" x14ac:dyDescent="0.2">
      <c r="C227" s="2" t="str">
        <f>IF((ISNUMBER(H$16)),H$16,"--")</f>
        <v>--</v>
      </c>
      <c r="D227" s="2" t="str">
        <f>IF((ISNUMBER(H$16)),$C$16,"--")</f>
        <v>--</v>
      </c>
      <c r="E227" s="2" t="str">
        <f>IF((ISNUMBER(H$16)),H$10,"--")</f>
        <v>--</v>
      </c>
    </row>
    <row r="228" spans="3:5" x14ac:dyDescent="0.2">
      <c r="C228" s="2" t="str">
        <f>IF((ISNUMBER(I$16)),I$16,"--")</f>
        <v>--</v>
      </c>
      <c r="D228" s="2" t="str">
        <f>IF((ISNUMBER(I$16)),$C$16,"--")</f>
        <v>--</v>
      </c>
      <c r="E228" s="2" t="str">
        <f>IF((ISNUMBER(I$16)),I$10,"--")</f>
        <v>--</v>
      </c>
    </row>
    <row r="229" spans="3:5" x14ac:dyDescent="0.2">
      <c r="C229" s="2" t="str">
        <f>IF((ISNUMBER(J$16)),J$16,"--")</f>
        <v>--</v>
      </c>
      <c r="D229" s="2" t="str">
        <f>IF((ISNUMBER(J$16)),$C$16,"--")</f>
        <v>--</v>
      </c>
      <c r="E229" s="2" t="str">
        <f>IF((ISNUMBER(J$16)),J$10,"--")</f>
        <v>--</v>
      </c>
    </row>
    <row r="230" spans="3:5" x14ac:dyDescent="0.2">
      <c r="C230" s="2" t="str">
        <f>IF((ISNUMBER(K$16)),K$16,"--")</f>
        <v>--</v>
      </c>
      <c r="D230" s="2" t="str">
        <f>IF((ISNUMBER(K$16)),$C$16,"--")</f>
        <v>--</v>
      </c>
      <c r="E230" s="2" t="str">
        <f>IF((ISNUMBER(K$16)),K$10,"--")</f>
        <v>--</v>
      </c>
    </row>
    <row r="231" spans="3:5" x14ac:dyDescent="0.2">
      <c r="C231" s="2" t="str">
        <f>IF((ISNUMBER(L$16)),L$16,"--")</f>
        <v>--</v>
      </c>
      <c r="D231" s="2" t="str">
        <f>IF((ISNUMBER(L$16)),$C$16,"--")</f>
        <v>--</v>
      </c>
      <c r="E231" s="2" t="str">
        <f>IF((ISNUMBER(L$16)),L$10,"--")</f>
        <v>--</v>
      </c>
    </row>
    <row r="232" spans="3:5" x14ac:dyDescent="0.2">
      <c r="C232" s="2" t="str">
        <f>IF((ISNUMBER(M$16)),M$16,"--")</f>
        <v>--</v>
      </c>
      <c r="D232" s="2" t="str">
        <f>IF((ISNUMBER(M$16)),$C$16,"--")</f>
        <v>--</v>
      </c>
      <c r="E232" s="2" t="str">
        <f>IF((ISNUMBER(M$16)),M$10,"--")</f>
        <v>--</v>
      </c>
    </row>
    <row r="233" spans="3:5" x14ac:dyDescent="0.2">
      <c r="C233" s="2" t="str">
        <f>IF((ISNUMBER(N$16)),N$16,"--")</f>
        <v>--</v>
      </c>
      <c r="D233" s="2" t="str">
        <f>IF((ISNUMBER(N$16)),$C$16,"--")</f>
        <v>--</v>
      </c>
      <c r="E233" s="2" t="str">
        <f>IF((ISNUMBER(N$16)),N$10,"--")</f>
        <v>--</v>
      </c>
    </row>
    <row r="234" spans="3:5" x14ac:dyDescent="0.2">
      <c r="C234" s="2" t="str">
        <f>IF((ISNUMBER(O$16)),O$16,"--")</f>
        <v>--</v>
      </c>
      <c r="D234" s="2" t="str">
        <f>IF((ISNUMBER(O$16)),$C$16,"--")</f>
        <v>--</v>
      </c>
      <c r="E234" s="2" t="str">
        <f>IF((ISNUMBER(O$16)),O$10,"--")</f>
        <v>--</v>
      </c>
    </row>
    <row r="235" spans="3:5" x14ac:dyDescent="0.2">
      <c r="C235" s="2" t="str">
        <f>IF((ISNUMBER(P$16)),P$16,"--")</f>
        <v>--</v>
      </c>
      <c r="D235" s="2" t="str">
        <f>IF((ISNUMBER(P$16)),$C$16,"--")</f>
        <v>--</v>
      </c>
      <c r="E235" s="2" t="str">
        <f>IF((ISNUMBER(P$16)),P$10,"--")</f>
        <v>--</v>
      </c>
    </row>
    <row r="236" spans="3:5" x14ac:dyDescent="0.2">
      <c r="C236" s="2" t="str">
        <f>IF((ISNUMBER(Q$16)),Q$16,"--")</f>
        <v>--</v>
      </c>
      <c r="D236" s="2" t="str">
        <f>IF((ISNUMBER(Q$16)),$C$16,"--")</f>
        <v>--</v>
      </c>
      <c r="E236" s="2" t="str">
        <f>IF((ISNUMBER(Q$16)),Q$10,"--")</f>
        <v>--</v>
      </c>
    </row>
    <row r="237" spans="3:5" x14ac:dyDescent="0.2">
      <c r="C237" s="2" t="str">
        <f>IF((ISNUMBER(R$16)),R$16,"--")</f>
        <v>--</v>
      </c>
      <c r="D237" s="2" t="str">
        <f>IF((ISNUMBER(R$16)),$C$16,"--")</f>
        <v>--</v>
      </c>
      <c r="E237" s="2" t="str">
        <f>IF((ISNUMBER(R$16)),R$10,"--")</f>
        <v>--</v>
      </c>
    </row>
    <row r="238" spans="3:5" x14ac:dyDescent="0.2">
      <c r="C238" s="2" t="str">
        <f>IF((ISNUMBER(S$16)),S$16,"--")</f>
        <v>--</v>
      </c>
      <c r="D238" s="2" t="str">
        <f>IF((ISNUMBER(S$16)),$C$16,"--")</f>
        <v>--</v>
      </c>
      <c r="E238" s="2" t="str">
        <f>IF((ISNUMBER(S$16)),S$10,"--")</f>
        <v>--</v>
      </c>
    </row>
    <row r="239" spans="3:5" x14ac:dyDescent="0.2">
      <c r="C239" s="2" t="str">
        <f>IF((ISNUMBER(T$16)),T$16,"--")</f>
        <v>--</v>
      </c>
      <c r="D239" s="2" t="str">
        <f>IF((ISNUMBER(T$16)),$C$16,"--")</f>
        <v>--</v>
      </c>
      <c r="E239" s="2" t="str">
        <f>IF((ISNUMBER(T$16)),T$10,"--")</f>
        <v>--</v>
      </c>
    </row>
    <row r="240" spans="3:5" x14ac:dyDescent="0.2">
      <c r="C240" s="2" t="str">
        <f>IF((ISNUMBER(U$16)),U$16,"--")</f>
        <v>--</v>
      </c>
      <c r="D240" s="2" t="str">
        <f>IF((ISNUMBER(U$16)),$C$16,"--")</f>
        <v>--</v>
      </c>
      <c r="E240" s="2" t="str">
        <f>IF((ISNUMBER(U$16)),U$10,"--")</f>
        <v>--</v>
      </c>
    </row>
    <row r="241" spans="2:5" x14ac:dyDescent="0.2">
      <c r="C241" s="2" t="str">
        <f>IF((ISNUMBER(V$16)),V$16,"--")</f>
        <v>--</v>
      </c>
      <c r="D241" s="2" t="str">
        <f>IF((ISNUMBER(V$16)),$C$16,"--")</f>
        <v>--</v>
      </c>
      <c r="E241" s="2" t="str">
        <f>IF((ISNUMBER(V$16)),V$10,"--")</f>
        <v>--</v>
      </c>
    </row>
    <row r="242" spans="2:5" x14ac:dyDescent="0.2">
      <c r="C242" s="2" t="str">
        <f>IF((ISNUMBER(W$16)),W$16,"--")</f>
        <v>--</v>
      </c>
      <c r="D242" s="2" t="str">
        <f>IF((ISNUMBER(W$16)),$C$16,"--")</f>
        <v>--</v>
      </c>
      <c r="E242" s="2" t="str">
        <f>IF((ISNUMBER(W$16)),W$10,"--")</f>
        <v>--</v>
      </c>
    </row>
    <row r="243" spans="2:5" x14ac:dyDescent="0.2">
      <c r="C243" s="2" t="str">
        <f>IF((ISNUMBER(X$16)),X$16,"--")</f>
        <v>--</v>
      </c>
      <c r="D243" s="2" t="str">
        <f>IF((ISNUMBER(X$16)),$C$16,"--")</f>
        <v>--</v>
      </c>
      <c r="E243" s="2" t="str">
        <f>IF((ISNUMBER(X$16)),X$10,"--")</f>
        <v>--</v>
      </c>
    </row>
    <row r="244" spans="2:5" x14ac:dyDescent="0.2">
      <c r="C244" s="2" t="str">
        <f>IF((ISNUMBER(Y$16)),Y$16,"--")</f>
        <v>--</v>
      </c>
      <c r="D244" s="2" t="str">
        <f>IF((ISNUMBER(Y$16)),$C$16,"--")</f>
        <v>--</v>
      </c>
      <c r="E244" s="2" t="str">
        <f>IF((ISNUMBER(Y$16)),Y$10,"--")</f>
        <v>--</v>
      </c>
    </row>
    <row r="245" spans="2:5" x14ac:dyDescent="0.2">
      <c r="C245" s="2" t="str">
        <f>IF((ISNUMBER(Z$16)),Z$16,"--")</f>
        <v>--</v>
      </c>
      <c r="D245" s="2" t="str">
        <f>IF((ISNUMBER(Z$16)),$C$16,"--")</f>
        <v>--</v>
      </c>
      <c r="E245" s="2" t="str">
        <f>IF((ISNUMBER(Z$16)),Z$10,"--")</f>
        <v>--</v>
      </c>
    </row>
    <row r="246" spans="2:5" x14ac:dyDescent="0.2">
      <c r="C246" s="2" t="str">
        <f>IF((ISNUMBER(AA$16)),AA$16,"--")</f>
        <v>--</v>
      </c>
      <c r="D246" s="2" t="str">
        <f>IF((ISNUMBER(AA$16)),$C$16,"--")</f>
        <v>--</v>
      </c>
      <c r="E246" s="2" t="str">
        <f>IF((ISNUMBER(AA$16)),AA$10,"--")</f>
        <v>--</v>
      </c>
    </row>
    <row r="247" spans="2:5" x14ac:dyDescent="0.2">
      <c r="B247">
        <v>7</v>
      </c>
      <c r="C247" s="2" t="str">
        <f>IF((ISNUMBER(D$17)),D$17,"--")</f>
        <v>--</v>
      </c>
      <c r="D247" s="2" t="str">
        <f>IF((ISNUMBER(D$17)),$C$17,"--")</f>
        <v>--</v>
      </c>
      <c r="E247" s="2" t="str">
        <f>IF((ISNUMBER(D$17)),D$10,"--")</f>
        <v>--</v>
      </c>
    </row>
    <row r="248" spans="2:5" x14ac:dyDescent="0.2">
      <c r="C248" s="2" t="str">
        <f>IF((ISNUMBER(E$17)),E$17,"--")</f>
        <v>--</v>
      </c>
      <c r="D248" s="2" t="str">
        <f>IF((ISNUMBER(E$17)),$C$17,"--")</f>
        <v>--</v>
      </c>
      <c r="E248" s="2" t="str">
        <f>IF((ISNUMBER(E$17)),E$10,"--")</f>
        <v>--</v>
      </c>
    </row>
    <row r="249" spans="2:5" x14ac:dyDescent="0.2">
      <c r="C249" s="2" t="str">
        <f>IF((ISNUMBER(F$17)),F$17,"--")</f>
        <v>--</v>
      </c>
      <c r="D249" s="2" t="str">
        <f>IF((ISNUMBER(F$17)),$C$17,"--")</f>
        <v>--</v>
      </c>
      <c r="E249" s="2" t="str">
        <f>IF((ISNUMBER(F$17)),F$10,"--")</f>
        <v>--</v>
      </c>
    </row>
    <row r="250" spans="2:5" x14ac:dyDescent="0.2">
      <c r="C250" s="2" t="str">
        <f>IF((ISNUMBER(G$17)),G$17,"--")</f>
        <v>--</v>
      </c>
      <c r="D250" s="2" t="str">
        <f>IF((ISNUMBER(G$17)),$C$17,"--")</f>
        <v>--</v>
      </c>
      <c r="E250" s="2" t="str">
        <f>IF((ISNUMBER(G$17)),G$10,"--")</f>
        <v>--</v>
      </c>
    </row>
    <row r="251" spans="2:5" x14ac:dyDescent="0.2">
      <c r="C251" s="2" t="str">
        <f>IF((ISNUMBER(H$17)),H$17,"--")</f>
        <v>--</v>
      </c>
      <c r="D251" s="2" t="str">
        <f>IF((ISNUMBER(H$17)),$C$17,"--")</f>
        <v>--</v>
      </c>
      <c r="E251" s="2" t="str">
        <f>IF((ISNUMBER(H$17)),H$10,"--")</f>
        <v>--</v>
      </c>
    </row>
    <row r="252" spans="2:5" x14ac:dyDescent="0.2">
      <c r="C252" s="2" t="str">
        <f>IF((ISNUMBER(I$17)),I$17,"--")</f>
        <v>--</v>
      </c>
      <c r="D252" s="2" t="str">
        <f>IF((ISNUMBER(I$17)),$C$17,"--")</f>
        <v>--</v>
      </c>
      <c r="E252" s="2" t="str">
        <f>IF((ISNUMBER(I$17)),I$10,"--")</f>
        <v>--</v>
      </c>
    </row>
    <row r="253" spans="2:5" x14ac:dyDescent="0.2">
      <c r="C253" s="2" t="str">
        <f>IF((ISNUMBER(J$17)),J$17,"--")</f>
        <v>--</v>
      </c>
      <c r="D253" s="2" t="str">
        <f>IF((ISNUMBER(J$17)),$C$17,"--")</f>
        <v>--</v>
      </c>
      <c r="E253" s="2" t="str">
        <f>IF((ISNUMBER(J$17)),J$10,"--")</f>
        <v>--</v>
      </c>
    </row>
    <row r="254" spans="2:5" x14ac:dyDescent="0.2">
      <c r="C254" s="2">
        <f>IF((ISNUMBER(K$17)),K$17,"--")</f>
        <v>2</v>
      </c>
      <c r="D254" s="2" t="str">
        <f>IF((ISNUMBER(K$17)),$C$17,"--")</f>
        <v>G</v>
      </c>
      <c r="E254" s="2" t="str">
        <f>IF((ISNUMBER(K$17)),K$10,"--")</f>
        <v>H</v>
      </c>
    </row>
    <row r="255" spans="2:5" x14ac:dyDescent="0.2">
      <c r="C255" s="2">
        <f>IF((ISNUMBER(L$17)),L$17,"--")</f>
        <v>5</v>
      </c>
      <c r="D255" s="2" t="str">
        <f>IF((ISNUMBER(L$17)),$C$17,"--")</f>
        <v>G</v>
      </c>
      <c r="E255" s="2" t="str">
        <f>IF((ISNUMBER(L$17)),L$10,"--")</f>
        <v>I</v>
      </c>
    </row>
    <row r="256" spans="2:5" x14ac:dyDescent="0.2">
      <c r="C256" s="2">
        <f>IF((ISNUMBER(M$17)),M$17,"--")</f>
        <v>8</v>
      </c>
      <c r="D256" s="2" t="str">
        <f>IF((ISNUMBER(M$17)),$C$17,"--")</f>
        <v>G</v>
      </c>
      <c r="E256" s="2" t="str">
        <f>IF((ISNUMBER(M$17)),M$10,"--")</f>
        <v>J</v>
      </c>
    </row>
    <row r="257" spans="2:5" x14ac:dyDescent="0.2">
      <c r="C257" s="2">
        <f>IF((ISNUMBER(N$17)),N$17,"--")</f>
        <v>23</v>
      </c>
      <c r="D257" s="2" t="str">
        <f>IF((ISNUMBER(N$17)),$C$17,"--")</f>
        <v>G</v>
      </c>
      <c r="E257" s="2" t="str">
        <f>IF((ISNUMBER(N$17)),N$10,"--")</f>
        <v>K</v>
      </c>
    </row>
    <row r="258" spans="2:5" x14ac:dyDescent="0.2">
      <c r="C258" s="2">
        <f>IF((ISNUMBER(O$17)),O$17,"--")</f>
        <v>26</v>
      </c>
      <c r="D258" s="2" t="str">
        <f>IF((ISNUMBER(O$17)),$C$17,"--")</f>
        <v>G</v>
      </c>
      <c r="E258" s="2" t="str">
        <f>IF((ISNUMBER(O$17)),O$10,"--")</f>
        <v>L</v>
      </c>
    </row>
    <row r="259" spans="2:5" x14ac:dyDescent="0.2">
      <c r="C259" s="2" t="str">
        <f>IF((ISNUMBER(P$17)),P$17,"--")</f>
        <v>--</v>
      </c>
      <c r="D259" s="2" t="str">
        <f>IF((ISNUMBER(P$17)),$C$17,"--")</f>
        <v>--</v>
      </c>
      <c r="E259" s="2" t="str">
        <f>IF((ISNUMBER(P$17)),P$10,"--")</f>
        <v>--</v>
      </c>
    </row>
    <row r="260" spans="2:5" x14ac:dyDescent="0.2">
      <c r="C260" s="2" t="str">
        <f>IF((ISNUMBER(Q$17)),Q$17,"--")</f>
        <v>--</v>
      </c>
      <c r="D260" s="2" t="str">
        <f>IF((ISNUMBER(Q$17)),$C$17,"--")</f>
        <v>--</v>
      </c>
      <c r="E260" s="2" t="str">
        <f>IF((ISNUMBER(Q$17)),Q$10,"--")</f>
        <v>--</v>
      </c>
    </row>
    <row r="261" spans="2:5" x14ac:dyDescent="0.2">
      <c r="C261" s="2" t="str">
        <f>IF((ISNUMBER(R$17)),R$17,"--")</f>
        <v>--</v>
      </c>
      <c r="D261" s="2" t="str">
        <f>IF((ISNUMBER(R$17)),$C$17,"--")</f>
        <v>--</v>
      </c>
      <c r="E261" s="2" t="str">
        <f>IF((ISNUMBER(R$17)),R$10,"--")</f>
        <v>--</v>
      </c>
    </row>
    <row r="262" spans="2:5" x14ac:dyDescent="0.2">
      <c r="C262" s="2" t="str">
        <f>IF((ISNUMBER(S$17)),S$17,"--")</f>
        <v>--</v>
      </c>
      <c r="D262" s="2" t="str">
        <f>IF((ISNUMBER(S$17)),$C$17,"--")</f>
        <v>--</v>
      </c>
      <c r="E262" s="2" t="str">
        <f>IF((ISNUMBER(S$17)),S$10,"--")</f>
        <v>--</v>
      </c>
    </row>
    <row r="263" spans="2:5" x14ac:dyDescent="0.2">
      <c r="C263" s="2" t="str">
        <f>IF((ISNUMBER(T$17)),T$17,"--")</f>
        <v>--</v>
      </c>
      <c r="D263" s="2" t="str">
        <f>IF((ISNUMBER(T$17)),$C$17,"--")</f>
        <v>--</v>
      </c>
      <c r="E263" s="2" t="str">
        <f>IF((ISNUMBER(T$17)),T$10,"--")</f>
        <v>--</v>
      </c>
    </row>
    <row r="264" spans="2:5" x14ac:dyDescent="0.2">
      <c r="C264" s="2" t="str">
        <f>IF((ISNUMBER(U$17)),U$17,"--")</f>
        <v>--</v>
      </c>
      <c r="D264" s="2" t="str">
        <f>IF((ISNUMBER(U$17)),$C$17,"--")</f>
        <v>--</v>
      </c>
      <c r="E264" s="2" t="str">
        <f>IF((ISNUMBER(U$17)),U$10,"--")</f>
        <v>--</v>
      </c>
    </row>
    <row r="265" spans="2:5" x14ac:dyDescent="0.2">
      <c r="C265" s="2" t="str">
        <f>IF((ISNUMBER(V$17)),V$17,"--")</f>
        <v>--</v>
      </c>
      <c r="D265" s="2" t="str">
        <f>IF((ISNUMBER(V$17)),$C$17,"--")</f>
        <v>--</v>
      </c>
      <c r="E265" s="2" t="str">
        <f>IF((ISNUMBER(V$17)),V$10,"--")</f>
        <v>--</v>
      </c>
    </row>
    <row r="266" spans="2:5" x14ac:dyDescent="0.2">
      <c r="C266" s="2" t="str">
        <f>IF((ISNUMBER(W$17)),W$17,"--")</f>
        <v>--</v>
      </c>
      <c r="D266" s="2" t="str">
        <f>IF((ISNUMBER(W$17)),$C$17,"--")</f>
        <v>--</v>
      </c>
      <c r="E266" s="2" t="str">
        <f>IF((ISNUMBER(W$17)),W$10,"--")</f>
        <v>--</v>
      </c>
    </row>
    <row r="267" spans="2:5" x14ac:dyDescent="0.2">
      <c r="C267" s="2" t="str">
        <f>IF((ISNUMBER(X$17)),X$17,"--")</f>
        <v>--</v>
      </c>
      <c r="D267" s="2" t="str">
        <f>IF((ISNUMBER(X$17)),$C$17,"--")</f>
        <v>--</v>
      </c>
      <c r="E267" s="2" t="str">
        <f>IF((ISNUMBER(X$17)),X$10,"--")</f>
        <v>--</v>
      </c>
    </row>
    <row r="268" spans="2:5" x14ac:dyDescent="0.2">
      <c r="C268" s="2" t="str">
        <f>IF((ISNUMBER(Y$17)),Y$17,"--")</f>
        <v>--</v>
      </c>
      <c r="D268" s="2" t="str">
        <f>IF((ISNUMBER(Y$17)),$C$17,"--")</f>
        <v>--</v>
      </c>
      <c r="E268" s="2" t="str">
        <f>IF((ISNUMBER(Y$17)),Y$10,"--")</f>
        <v>--</v>
      </c>
    </row>
    <row r="269" spans="2:5" x14ac:dyDescent="0.2">
      <c r="C269" s="2" t="str">
        <f>IF((ISNUMBER(Z$17)),Z$17,"--")</f>
        <v>--</v>
      </c>
      <c r="D269" s="2" t="str">
        <f>IF((ISNUMBER(Z$17)),$C$17,"--")</f>
        <v>--</v>
      </c>
      <c r="E269" s="2" t="str">
        <f>IF((ISNUMBER(Z$17)),Z$10,"--")</f>
        <v>--</v>
      </c>
    </row>
    <row r="270" spans="2:5" x14ac:dyDescent="0.2">
      <c r="C270" s="2" t="str">
        <f>IF((ISNUMBER(AA$17)),AA$17,"--")</f>
        <v>--</v>
      </c>
      <c r="D270" s="2" t="str">
        <f>IF((ISNUMBER(AA$17)),$C$17,"--")</f>
        <v>--</v>
      </c>
      <c r="E270" s="2" t="str">
        <f>IF((ISNUMBER(AA$17)),AA$10,"--")</f>
        <v>--</v>
      </c>
    </row>
    <row r="271" spans="2:5" x14ac:dyDescent="0.2">
      <c r="B271">
        <v>8</v>
      </c>
      <c r="C271" s="2" t="str">
        <f>IF((ISNUMBER(D$18)),D$18,"--")</f>
        <v>--</v>
      </c>
      <c r="D271" s="2" t="str">
        <f>IF((ISNUMBER(D$18)),$C$18,"--")</f>
        <v>--</v>
      </c>
      <c r="E271" s="2" t="str">
        <f>IF((ISNUMBER(D$18)),D$10,"--")</f>
        <v>--</v>
      </c>
    </row>
    <row r="272" spans="2:5" x14ac:dyDescent="0.2">
      <c r="C272" s="2" t="str">
        <f>IF((ISNUMBER(E$18)),E$18,"--")</f>
        <v>--</v>
      </c>
      <c r="D272" s="2" t="str">
        <f>IF((ISNUMBER(E$18)),$C$18,"--")</f>
        <v>--</v>
      </c>
      <c r="E272" s="2" t="str">
        <f>IF((ISNUMBER(E$18)),E$10,"--")</f>
        <v>--</v>
      </c>
    </row>
    <row r="273" spans="3:5" x14ac:dyDescent="0.2">
      <c r="C273" s="2" t="str">
        <f>IF((ISNUMBER(F$18)),F$18,"--")</f>
        <v>--</v>
      </c>
      <c r="D273" s="2" t="str">
        <f>IF((ISNUMBER(F$18)),$C$18,"--")</f>
        <v>--</v>
      </c>
      <c r="E273" s="2" t="str">
        <f>IF((ISNUMBER(F$18)),F$10,"--")</f>
        <v>--</v>
      </c>
    </row>
    <row r="274" spans="3:5" x14ac:dyDescent="0.2">
      <c r="C274" s="2" t="str">
        <f>IF((ISNUMBER(G$18)),G$18,"--")</f>
        <v>--</v>
      </c>
      <c r="D274" s="2" t="str">
        <f>IF((ISNUMBER(G$18)),$C$18,"--")</f>
        <v>--</v>
      </c>
      <c r="E274" s="2" t="str">
        <f>IF((ISNUMBER(G$18)),G$10,"--")</f>
        <v>--</v>
      </c>
    </row>
    <row r="275" spans="3:5" x14ac:dyDescent="0.2">
      <c r="C275" s="2" t="str">
        <f>IF((ISNUMBER(H$18)),H$18,"--")</f>
        <v>--</v>
      </c>
      <c r="D275" s="2" t="str">
        <f>IF((ISNUMBER(H$18)),$C$18,"--")</f>
        <v>--</v>
      </c>
      <c r="E275" s="2" t="str">
        <f>IF((ISNUMBER(H$18)),H$10,"--")</f>
        <v>--</v>
      </c>
    </row>
    <row r="276" spans="3:5" x14ac:dyDescent="0.2">
      <c r="C276" s="2" t="str">
        <f>IF((ISNUMBER(I$18)),I$18,"--")</f>
        <v>--</v>
      </c>
      <c r="D276" s="2" t="str">
        <f>IF((ISNUMBER(I$18)),$C$18,"--")</f>
        <v>--</v>
      </c>
      <c r="E276" s="2" t="str">
        <f>IF((ISNUMBER(I$18)),I$10,"--")</f>
        <v>--</v>
      </c>
    </row>
    <row r="277" spans="3:5" x14ac:dyDescent="0.2">
      <c r="C277" s="2" t="str">
        <f>IF((ISNUMBER(J$18)),J$18,"--")</f>
        <v>--</v>
      </c>
      <c r="D277" s="2" t="str">
        <f>IF((ISNUMBER(J$18)),$C$18,"--")</f>
        <v>--</v>
      </c>
      <c r="E277" s="2" t="str">
        <f>IF((ISNUMBER(J$18)),J$10,"--")</f>
        <v>--</v>
      </c>
    </row>
    <row r="278" spans="3:5" x14ac:dyDescent="0.2">
      <c r="C278" s="2" t="str">
        <f>IF((ISNUMBER(K$18)),K$18,"--")</f>
        <v>--</v>
      </c>
      <c r="D278" s="2" t="str">
        <f>IF((ISNUMBER(K$18)),$C$18,"--")</f>
        <v>--</v>
      </c>
      <c r="E278" s="2" t="str">
        <f>IF((ISNUMBER(K$18)),K$10,"--")</f>
        <v>--</v>
      </c>
    </row>
    <row r="279" spans="3:5" x14ac:dyDescent="0.2">
      <c r="C279" s="2" t="str">
        <f>IF((ISNUMBER(L$18)),L$18,"--")</f>
        <v>--</v>
      </c>
      <c r="D279" s="2" t="str">
        <f>IF((ISNUMBER(L$18)),$C$18,"--")</f>
        <v>--</v>
      </c>
      <c r="E279" s="2" t="str">
        <f>IF((ISNUMBER(L$18)),L$10,"--")</f>
        <v>--</v>
      </c>
    </row>
    <row r="280" spans="3:5" x14ac:dyDescent="0.2">
      <c r="C280" s="2" t="str">
        <f>IF((ISNUMBER(M$18)),M$18,"--")</f>
        <v>--</v>
      </c>
      <c r="D280" s="2" t="str">
        <f>IF((ISNUMBER(M$18)),$C$18,"--")</f>
        <v>--</v>
      </c>
      <c r="E280" s="2" t="str">
        <f>IF((ISNUMBER(M$18)),M$10,"--")</f>
        <v>--</v>
      </c>
    </row>
    <row r="281" spans="3:5" x14ac:dyDescent="0.2">
      <c r="C281" s="2">
        <f>IF((ISNUMBER(N$18)),N$18,"--")</f>
        <v>32</v>
      </c>
      <c r="D281" s="2" t="str">
        <f>IF((ISNUMBER(N$18)),$C$18,"--")</f>
        <v>H</v>
      </c>
      <c r="E281" s="2" t="str">
        <f>IF((ISNUMBER(N$18)),N$10,"--")</f>
        <v>K</v>
      </c>
    </row>
    <row r="282" spans="3:5" x14ac:dyDescent="0.2">
      <c r="C282" s="2">
        <f>IF((ISNUMBER(O$18)),O$18,"--")</f>
        <v>29</v>
      </c>
      <c r="D282" s="2" t="str">
        <f>IF((ISNUMBER(O$18)),$C$18,"--")</f>
        <v>H</v>
      </c>
      <c r="E282" s="2" t="str">
        <f>IF((ISNUMBER(O$18)),O$10,"--")</f>
        <v>L</v>
      </c>
    </row>
    <row r="283" spans="3:5" x14ac:dyDescent="0.2">
      <c r="C283" s="2" t="str">
        <f>IF((ISNUMBER(P$18)),P$18,"--")</f>
        <v>--</v>
      </c>
      <c r="D283" s="2" t="str">
        <f>IF((ISNUMBER(P$18)),$C$18,"--")</f>
        <v>--</v>
      </c>
      <c r="E283" s="2" t="str">
        <f>IF((ISNUMBER(P$18)),P$10,"--")</f>
        <v>--</v>
      </c>
    </row>
    <row r="284" spans="3:5" x14ac:dyDescent="0.2">
      <c r="C284" s="2" t="str">
        <f>IF((ISNUMBER(Q$18)),Q$18,"--")</f>
        <v>--</v>
      </c>
      <c r="D284" s="2" t="str">
        <f>IF((ISNUMBER(Q$18)),$C$18,"--")</f>
        <v>--</v>
      </c>
      <c r="E284" s="2" t="str">
        <f>IF((ISNUMBER(Q$18)),Q$10,"--")</f>
        <v>--</v>
      </c>
    </row>
    <row r="285" spans="3:5" x14ac:dyDescent="0.2">
      <c r="C285" s="2" t="str">
        <f>IF((ISNUMBER(R$18)),R$18,"--")</f>
        <v>--</v>
      </c>
      <c r="D285" s="2" t="str">
        <f>IF((ISNUMBER(R$18)),$C$18,"--")</f>
        <v>--</v>
      </c>
      <c r="E285" s="2" t="str">
        <f>IF((ISNUMBER(R$18)),R$10,"--")</f>
        <v>--</v>
      </c>
    </row>
    <row r="286" spans="3:5" x14ac:dyDescent="0.2">
      <c r="C286" s="2" t="str">
        <f>IF((ISNUMBER(S$18)),S$18,"--")</f>
        <v>--</v>
      </c>
      <c r="D286" s="2" t="str">
        <f>IF((ISNUMBER(S$18)),$C$18,"--")</f>
        <v>--</v>
      </c>
      <c r="E286" s="2" t="str">
        <f>IF((ISNUMBER(S$18)),S$10,"--")</f>
        <v>--</v>
      </c>
    </row>
    <row r="287" spans="3:5" x14ac:dyDescent="0.2">
      <c r="C287" s="2" t="str">
        <f>IF((ISNUMBER(T$18)),T$18,"--")</f>
        <v>--</v>
      </c>
      <c r="D287" s="2" t="str">
        <f>IF((ISNUMBER(T$18)),$C$18,"--")</f>
        <v>--</v>
      </c>
      <c r="E287" s="2" t="str">
        <f>IF((ISNUMBER(T$18)),T$10,"--")</f>
        <v>--</v>
      </c>
    </row>
    <row r="288" spans="3:5" x14ac:dyDescent="0.2">
      <c r="C288" s="2" t="str">
        <f>IF((ISNUMBER(U$18)),U$18,"--")</f>
        <v>--</v>
      </c>
      <c r="D288" s="2" t="str">
        <f>IF((ISNUMBER(U$18)),$C$18,"--")</f>
        <v>--</v>
      </c>
      <c r="E288" s="2" t="str">
        <f>IF((ISNUMBER(U$18)),U$10,"--")</f>
        <v>--</v>
      </c>
    </row>
    <row r="289" spans="2:5" x14ac:dyDescent="0.2">
      <c r="C289" s="2" t="str">
        <f>IF((ISNUMBER(V$18)),V$18,"--")</f>
        <v>--</v>
      </c>
      <c r="D289" s="2" t="str">
        <f>IF((ISNUMBER(V$18)),$C$18,"--")</f>
        <v>--</v>
      </c>
      <c r="E289" s="2" t="str">
        <f>IF((ISNUMBER(V$18)),V$10,"--")</f>
        <v>--</v>
      </c>
    </row>
    <row r="290" spans="2:5" x14ac:dyDescent="0.2">
      <c r="C290" s="2" t="str">
        <f>IF((ISNUMBER(W$18)),W$18,"--")</f>
        <v>--</v>
      </c>
      <c r="D290" s="2" t="str">
        <f>IF((ISNUMBER(W$18)),$C$18,"--")</f>
        <v>--</v>
      </c>
      <c r="E290" s="2" t="str">
        <f>IF((ISNUMBER(W$18)),W$10,"--")</f>
        <v>--</v>
      </c>
    </row>
    <row r="291" spans="2:5" x14ac:dyDescent="0.2">
      <c r="C291" s="2" t="str">
        <f>IF((ISNUMBER(X$18)),X$18,"--")</f>
        <v>--</v>
      </c>
      <c r="D291" s="2" t="str">
        <f>IF((ISNUMBER(X$18)),$C$18,"--")</f>
        <v>--</v>
      </c>
      <c r="E291" s="2" t="str">
        <f>IF((ISNUMBER(X$18)),X$10,"--")</f>
        <v>--</v>
      </c>
    </row>
    <row r="292" spans="2:5" x14ac:dyDescent="0.2">
      <c r="C292" s="2" t="str">
        <f>IF((ISNUMBER(Y$18)),Y$18,"--")</f>
        <v>--</v>
      </c>
      <c r="D292" s="2" t="str">
        <f>IF((ISNUMBER(Y$18)),$C$18,"--")</f>
        <v>--</v>
      </c>
      <c r="E292" s="2" t="str">
        <f>IF((ISNUMBER(Y$18)),Y$10,"--")</f>
        <v>--</v>
      </c>
    </row>
    <row r="293" spans="2:5" x14ac:dyDescent="0.2">
      <c r="C293" s="2" t="str">
        <f>IF((ISNUMBER(Z$18)),Z$18,"--")</f>
        <v>--</v>
      </c>
      <c r="D293" s="2" t="str">
        <f>IF((ISNUMBER(Z$18)),$C$18,"--")</f>
        <v>--</v>
      </c>
      <c r="E293" s="2" t="str">
        <f>IF((ISNUMBER(Z$18)),Z$10,"--")</f>
        <v>--</v>
      </c>
    </row>
    <row r="294" spans="2:5" x14ac:dyDescent="0.2">
      <c r="C294" s="2" t="str">
        <f>IF((ISNUMBER(AA$18)),AA$18,"--")</f>
        <v>--</v>
      </c>
      <c r="D294" s="2" t="str">
        <f>IF((ISNUMBER(AA$18)),$C$18,"--")</f>
        <v>--</v>
      </c>
      <c r="E294" s="2" t="str">
        <f>IF((ISNUMBER(AA$18)),AA$10,"--")</f>
        <v>--</v>
      </c>
    </row>
    <row r="295" spans="2:5" x14ac:dyDescent="0.2">
      <c r="B295">
        <v>9</v>
      </c>
      <c r="C295" s="2" t="str">
        <f>IF((ISNUMBER(D$19)),D$19,"--")</f>
        <v>--</v>
      </c>
      <c r="D295" s="2" t="str">
        <f>IF((ISNUMBER(D$19)),$C$19,"--")</f>
        <v>--</v>
      </c>
      <c r="E295" s="2" t="str">
        <f>IF((ISNUMBER(D$19)),D$10,"--")</f>
        <v>--</v>
      </c>
    </row>
    <row r="296" spans="2:5" x14ac:dyDescent="0.2">
      <c r="C296" s="2" t="str">
        <f>IF((ISNUMBER(E$19)),E$19,"--")</f>
        <v>--</v>
      </c>
      <c r="D296" s="2" t="str">
        <f>IF((ISNUMBER(E$19)),$C$19,"--")</f>
        <v>--</v>
      </c>
      <c r="E296" s="2" t="str">
        <f>IF((ISNUMBER(E$19)),E$10,"--")</f>
        <v>--</v>
      </c>
    </row>
    <row r="297" spans="2:5" x14ac:dyDescent="0.2">
      <c r="C297" s="2" t="str">
        <f>IF((ISNUMBER(F$19)),F$19,"--")</f>
        <v>--</v>
      </c>
      <c r="D297" s="2" t="str">
        <f>IF((ISNUMBER(F$19)),$C$19,"--")</f>
        <v>--</v>
      </c>
      <c r="E297" s="2" t="str">
        <f>IF((ISNUMBER(F$19)),F$10,"--")</f>
        <v>--</v>
      </c>
    </row>
    <row r="298" spans="2:5" x14ac:dyDescent="0.2">
      <c r="C298" s="2" t="str">
        <f>IF((ISNUMBER(G$19)),G$19,"--")</f>
        <v>--</v>
      </c>
      <c r="D298" s="2" t="str">
        <f>IF((ISNUMBER(G$19)),$C$19,"--")</f>
        <v>--</v>
      </c>
      <c r="E298" s="2" t="str">
        <f>IF((ISNUMBER(G$19)),G$10,"--")</f>
        <v>--</v>
      </c>
    </row>
    <row r="299" spans="2:5" x14ac:dyDescent="0.2">
      <c r="C299" s="2" t="str">
        <f>IF((ISNUMBER(H$19)),H$19,"--")</f>
        <v>--</v>
      </c>
      <c r="D299" s="2" t="str">
        <f>IF((ISNUMBER(H$19)),$C$19,"--")</f>
        <v>--</v>
      </c>
      <c r="E299" s="2" t="str">
        <f>IF((ISNUMBER(H$19)),H$10,"--")</f>
        <v>--</v>
      </c>
    </row>
    <row r="300" spans="2:5" x14ac:dyDescent="0.2">
      <c r="C300" s="2" t="str">
        <f>IF((ISNUMBER(I$19)),I$19,"--")</f>
        <v>--</v>
      </c>
      <c r="D300" s="2" t="str">
        <f>IF((ISNUMBER(I$19)),$C$19,"--")</f>
        <v>--</v>
      </c>
      <c r="E300" s="2" t="str">
        <f>IF((ISNUMBER(I$19)),I$10,"--")</f>
        <v>--</v>
      </c>
    </row>
    <row r="301" spans="2:5" x14ac:dyDescent="0.2">
      <c r="C301" s="2" t="str">
        <f>IF((ISNUMBER(J$19)),J$19,"--")</f>
        <v>--</v>
      </c>
      <c r="D301" s="2" t="str">
        <f>IF((ISNUMBER(J$19)),$C$19,"--")</f>
        <v>--</v>
      </c>
      <c r="E301" s="2" t="str">
        <f>IF((ISNUMBER(J$19)),J$10,"--")</f>
        <v>--</v>
      </c>
    </row>
    <row r="302" spans="2:5" x14ac:dyDescent="0.2">
      <c r="C302" s="2">
        <f>IF((ISNUMBER(K$19)),K$19,"--")</f>
        <v>14</v>
      </c>
      <c r="D302" s="2" t="str">
        <f>IF((ISNUMBER(K$19)),$C$19,"--")</f>
        <v>I</v>
      </c>
      <c r="E302" s="2" t="str">
        <f>IF((ISNUMBER(K$19)),K$10,"--")</f>
        <v>H</v>
      </c>
    </row>
    <row r="303" spans="2:5" x14ac:dyDescent="0.2">
      <c r="C303" s="2" t="str">
        <f>IF((ISNUMBER(L$19)),L$19,"--")</f>
        <v>--</v>
      </c>
      <c r="D303" s="2" t="str">
        <f>IF((ISNUMBER(L$19)),$C$19,"--")</f>
        <v>--</v>
      </c>
      <c r="E303" s="2" t="str">
        <f>IF((ISNUMBER(L$19)),L$10,"--")</f>
        <v>--</v>
      </c>
    </row>
    <row r="304" spans="2:5" x14ac:dyDescent="0.2">
      <c r="C304" s="2">
        <f>IF((ISNUMBER(M$19)),M$19,"--")</f>
        <v>11</v>
      </c>
      <c r="D304" s="2" t="str">
        <f>IF((ISNUMBER(M$19)),$C$19,"--")</f>
        <v>I</v>
      </c>
      <c r="E304" s="2" t="str">
        <f>IF((ISNUMBER(M$19)),M$10,"--")</f>
        <v>J</v>
      </c>
    </row>
    <row r="305" spans="2:5" x14ac:dyDescent="0.2">
      <c r="C305" s="2">
        <f>IF((ISNUMBER(N$19)),N$19,"--")</f>
        <v>35</v>
      </c>
      <c r="D305" s="2" t="str">
        <f>IF((ISNUMBER(N$19)),$C$19,"--")</f>
        <v>I</v>
      </c>
      <c r="E305" s="2" t="str">
        <f>IF((ISNUMBER(N$19)),N$10,"--")</f>
        <v>K</v>
      </c>
    </row>
    <row r="306" spans="2:5" x14ac:dyDescent="0.2">
      <c r="C306" s="2">
        <f>IF((ISNUMBER(O$19)),O$19,"--")</f>
        <v>38</v>
      </c>
      <c r="D306" s="2" t="str">
        <f>IF((ISNUMBER(O$19)),$C$19,"--")</f>
        <v>I</v>
      </c>
      <c r="E306" s="2" t="str">
        <f>IF((ISNUMBER(O$19)),O$10,"--")</f>
        <v>L</v>
      </c>
    </row>
    <row r="307" spans="2:5" x14ac:dyDescent="0.2">
      <c r="C307" s="2" t="str">
        <f>IF((ISNUMBER(P$19)),P$19,"--")</f>
        <v>--</v>
      </c>
      <c r="D307" s="2" t="str">
        <f>IF((ISNUMBER(P$19)),$C$19,"--")</f>
        <v>--</v>
      </c>
      <c r="E307" s="2" t="str">
        <f>IF((ISNUMBER(P$19)),P$10,"--")</f>
        <v>--</v>
      </c>
    </row>
    <row r="308" spans="2:5" x14ac:dyDescent="0.2">
      <c r="C308" s="2" t="str">
        <f>IF((ISNUMBER(Q$19)),Q$19,"--")</f>
        <v>--</v>
      </c>
      <c r="D308" s="2" t="str">
        <f>IF((ISNUMBER(Q$19)),$C$19,"--")</f>
        <v>--</v>
      </c>
      <c r="E308" s="2" t="str">
        <f>IF((ISNUMBER(Q$19)),Q$10,"--")</f>
        <v>--</v>
      </c>
    </row>
    <row r="309" spans="2:5" x14ac:dyDescent="0.2">
      <c r="C309" s="2" t="str">
        <f>IF((ISNUMBER(R$19)),R$19,"--")</f>
        <v>--</v>
      </c>
      <c r="D309" s="2" t="str">
        <f>IF((ISNUMBER(R$19)),$C$19,"--")</f>
        <v>--</v>
      </c>
      <c r="E309" s="2" t="str">
        <f>IF((ISNUMBER(R$19)),R$10,"--")</f>
        <v>--</v>
      </c>
    </row>
    <row r="310" spans="2:5" x14ac:dyDescent="0.2">
      <c r="C310" s="2" t="str">
        <f>IF((ISNUMBER(S$19)),S$19,"--")</f>
        <v>--</v>
      </c>
      <c r="D310" s="2" t="str">
        <f>IF((ISNUMBER(S$19)),$C$19,"--")</f>
        <v>--</v>
      </c>
      <c r="E310" s="2" t="str">
        <f>IF((ISNUMBER(S$19)),S$10,"--")</f>
        <v>--</v>
      </c>
    </row>
    <row r="311" spans="2:5" x14ac:dyDescent="0.2">
      <c r="C311" s="2" t="str">
        <f>IF((ISNUMBER(T$19)),T$19,"--")</f>
        <v>--</v>
      </c>
      <c r="D311" s="2" t="str">
        <f>IF((ISNUMBER(T$19)),$C$19,"--")</f>
        <v>--</v>
      </c>
      <c r="E311" s="2" t="str">
        <f>IF((ISNUMBER(T$19)),T$10,"--")</f>
        <v>--</v>
      </c>
    </row>
    <row r="312" spans="2:5" x14ac:dyDescent="0.2">
      <c r="C312" s="2" t="str">
        <f>IF((ISNUMBER(U$19)),U$19,"--")</f>
        <v>--</v>
      </c>
      <c r="D312" s="2" t="str">
        <f>IF((ISNUMBER(U$19)),$C$19,"--")</f>
        <v>--</v>
      </c>
      <c r="E312" s="2" t="str">
        <f>IF((ISNUMBER(U$19)),U$10,"--")</f>
        <v>--</v>
      </c>
    </row>
    <row r="313" spans="2:5" x14ac:dyDescent="0.2">
      <c r="C313" s="2" t="str">
        <f>IF((ISNUMBER(V$19)),V$19,"--")</f>
        <v>--</v>
      </c>
      <c r="D313" s="2" t="str">
        <f>IF((ISNUMBER(V$19)),$C$19,"--")</f>
        <v>--</v>
      </c>
      <c r="E313" s="2" t="str">
        <f>IF((ISNUMBER(V$19)),V$10,"--")</f>
        <v>--</v>
      </c>
    </row>
    <row r="314" spans="2:5" x14ac:dyDescent="0.2">
      <c r="C314" s="2" t="str">
        <f>IF((ISNUMBER(W$19)),W$19,"--")</f>
        <v>--</v>
      </c>
      <c r="D314" s="2" t="str">
        <f>IF((ISNUMBER(W$19)),$C$19,"--")</f>
        <v>--</v>
      </c>
      <c r="E314" s="2" t="str">
        <f>IF((ISNUMBER(W$19)),W$10,"--")</f>
        <v>--</v>
      </c>
    </row>
    <row r="315" spans="2:5" x14ac:dyDescent="0.2">
      <c r="C315" s="2" t="str">
        <f>IF((ISNUMBER(X$19)),X$19,"--")</f>
        <v>--</v>
      </c>
      <c r="D315" s="2" t="str">
        <f>IF((ISNUMBER(X$19)),$C$19,"--")</f>
        <v>--</v>
      </c>
      <c r="E315" s="2" t="str">
        <f>IF((ISNUMBER(X$19)),X$10,"--")</f>
        <v>--</v>
      </c>
    </row>
    <row r="316" spans="2:5" x14ac:dyDescent="0.2">
      <c r="C316" s="2" t="str">
        <f>IF((ISNUMBER(Y$19)),Y$19,"--")</f>
        <v>--</v>
      </c>
      <c r="D316" s="2" t="str">
        <f>IF((ISNUMBER(Y$19)),$C$19,"--")</f>
        <v>--</v>
      </c>
      <c r="E316" s="2" t="str">
        <f>IF((ISNUMBER(Y$19)),Y$10,"--")</f>
        <v>--</v>
      </c>
    </row>
    <row r="317" spans="2:5" x14ac:dyDescent="0.2">
      <c r="C317" s="2" t="str">
        <f>IF((ISNUMBER(Z$19)),Z$19,"--")</f>
        <v>--</v>
      </c>
      <c r="D317" s="2" t="str">
        <f>IF((ISNUMBER(Z$19)),$C$19,"--")</f>
        <v>--</v>
      </c>
      <c r="E317" s="2" t="str">
        <f>IF((ISNUMBER(Z$19)),Z$10,"--")</f>
        <v>--</v>
      </c>
    </row>
    <row r="318" spans="2:5" x14ac:dyDescent="0.2">
      <c r="C318" s="2" t="str">
        <f>IF((ISNUMBER(AA$19)),AA$19,"--")</f>
        <v>--</v>
      </c>
      <c r="D318" s="2" t="str">
        <f>IF((ISNUMBER(AA$19)),$C$19,"--")</f>
        <v>--</v>
      </c>
      <c r="E318" s="2" t="str">
        <f>IF((ISNUMBER(AA$19)),AA$10,"--")</f>
        <v>--</v>
      </c>
    </row>
    <row r="319" spans="2:5" x14ac:dyDescent="0.2">
      <c r="B319">
        <v>10</v>
      </c>
      <c r="C319" s="2" t="str">
        <f>IF((ISNUMBER(D$20)),D$20,"--")</f>
        <v>--</v>
      </c>
      <c r="D319" s="2" t="str">
        <f>IF((ISNUMBER(D$20)),$C$20,"--")</f>
        <v>--</v>
      </c>
      <c r="E319" s="2" t="str">
        <f>IF((ISNUMBER(D$20)),D$10,"--")</f>
        <v>--</v>
      </c>
    </row>
    <row r="320" spans="2:5" x14ac:dyDescent="0.2">
      <c r="C320" s="2" t="str">
        <f>IF((ISNUMBER(E$20)),E$20,"--")</f>
        <v>--</v>
      </c>
      <c r="D320" s="2" t="str">
        <f>IF((ISNUMBER(E$20)),$C$20,"--")</f>
        <v>--</v>
      </c>
      <c r="E320" s="2" t="str">
        <f>IF((ISNUMBER(E$20)),E$10,"--")</f>
        <v>--</v>
      </c>
    </row>
    <row r="321" spans="3:5" x14ac:dyDescent="0.2">
      <c r="C321" s="2" t="str">
        <f>IF((ISNUMBER(F$20)),F$20,"--")</f>
        <v>--</v>
      </c>
      <c r="D321" s="2" t="str">
        <f>IF((ISNUMBER(F$20)),$C$20,"--")</f>
        <v>--</v>
      </c>
      <c r="E321" s="2" t="str">
        <f>IF((ISNUMBER(F$20)),F$10,"--")</f>
        <v>--</v>
      </c>
    </row>
    <row r="322" spans="3:5" x14ac:dyDescent="0.2">
      <c r="C322" s="2" t="str">
        <f>IF((ISNUMBER(G$20)),G$20,"--")</f>
        <v>--</v>
      </c>
      <c r="D322" s="2" t="str">
        <f>IF((ISNUMBER(G$20)),$C$20,"--")</f>
        <v>--</v>
      </c>
      <c r="E322" s="2" t="str">
        <f>IF((ISNUMBER(G$20)),G$10,"--")</f>
        <v>--</v>
      </c>
    </row>
    <row r="323" spans="3:5" x14ac:dyDescent="0.2">
      <c r="C323" s="2" t="str">
        <f>IF((ISNUMBER(H$20)),H$20,"--")</f>
        <v>--</v>
      </c>
      <c r="D323" s="2" t="str">
        <f>IF((ISNUMBER(H$20)),$C$20,"--")</f>
        <v>--</v>
      </c>
      <c r="E323" s="2" t="str">
        <f>IF((ISNUMBER(H$20)),H$10,"--")</f>
        <v>--</v>
      </c>
    </row>
    <row r="324" spans="3:5" x14ac:dyDescent="0.2">
      <c r="C324" s="2" t="str">
        <f>IF((ISNUMBER(I$20)),I$20,"--")</f>
        <v>--</v>
      </c>
      <c r="D324" s="2" t="str">
        <f>IF((ISNUMBER(I$20)),$C$20,"--")</f>
        <v>--</v>
      </c>
      <c r="E324" s="2" t="str">
        <f>IF((ISNUMBER(I$20)),I$10,"--")</f>
        <v>--</v>
      </c>
    </row>
    <row r="325" spans="3:5" x14ac:dyDescent="0.2">
      <c r="C325" s="2" t="str">
        <f>IF((ISNUMBER(J$20)),J$20,"--")</f>
        <v>--</v>
      </c>
      <c r="D325" s="2" t="str">
        <f>IF((ISNUMBER(J$20)),$C$20,"--")</f>
        <v>--</v>
      </c>
      <c r="E325" s="2" t="str">
        <f>IF((ISNUMBER(J$20)),J$10,"--")</f>
        <v>--</v>
      </c>
    </row>
    <row r="326" spans="3:5" x14ac:dyDescent="0.2">
      <c r="C326" s="2">
        <f>IF((ISNUMBER(K$20)),K$20,"--")</f>
        <v>17</v>
      </c>
      <c r="D326" s="2" t="str">
        <f>IF((ISNUMBER(K$20)),$C$20,"--")</f>
        <v>J</v>
      </c>
      <c r="E326" s="2" t="str">
        <f>IF((ISNUMBER(K$20)),K$10,"--")</f>
        <v>H</v>
      </c>
    </row>
    <row r="327" spans="3:5" x14ac:dyDescent="0.2">
      <c r="C327" s="2" t="str">
        <f>IF((ISNUMBER(L$20)),L$20,"--")</f>
        <v>--</v>
      </c>
      <c r="D327" s="2" t="str">
        <f>IF((ISNUMBER(L$20)),$C$20,"--")</f>
        <v>--</v>
      </c>
      <c r="E327" s="2" t="str">
        <f>IF((ISNUMBER(L$20)),L$10,"--")</f>
        <v>--</v>
      </c>
    </row>
    <row r="328" spans="3:5" x14ac:dyDescent="0.2">
      <c r="C328" s="2" t="str">
        <f>IF((ISNUMBER(M$20)),M$20,"--")</f>
        <v>--</v>
      </c>
      <c r="D328" s="2" t="str">
        <f>IF((ISNUMBER(M$20)),$C$20,"--")</f>
        <v>--</v>
      </c>
      <c r="E328" s="2" t="str">
        <f>IF((ISNUMBER(M$20)),M$10,"--")</f>
        <v>--</v>
      </c>
    </row>
    <row r="329" spans="3:5" x14ac:dyDescent="0.2">
      <c r="C329" s="2">
        <f>IF((ISNUMBER(N$20)),N$20,"--")</f>
        <v>20</v>
      </c>
      <c r="D329" s="2" t="str">
        <f>IF((ISNUMBER(N$20)),$C$20,"--")</f>
        <v>J</v>
      </c>
      <c r="E329" s="2" t="str">
        <f>IF((ISNUMBER(N$20)),N$10,"--")</f>
        <v>K</v>
      </c>
    </row>
    <row r="330" spans="3:5" x14ac:dyDescent="0.2">
      <c r="C330" s="2">
        <f>IF((ISNUMBER(O$20)),O$20,"--")</f>
        <v>41</v>
      </c>
      <c r="D330" s="2" t="str">
        <f>IF((ISNUMBER(O$20)),$C$20,"--")</f>
        <v>J</v>
      </c>
      <c r="E330" s="2" t="str">
        <f>IF((ISNUMBER(O$20)),O$10,"--")</f>
        <v>L</v>
      </c>
    </row>
    <row r="331" spans="3:5" x14ac:dyDescent="0.2">
      <c r="C331" s="2" t="str">
        <f>IF((ISNUMBER(P$20)),P$20,"--")</f>
        <v>--</v>
      </c>
      <c r="D331" s="2" t="str">
        <f>IF((ISNUMBER(P$20)),$C$20,"--")</f>
        <v>--</v>
      </c>
      <c r="E331" s="2" t="str">
        <f>IF((ISNUMBER(P$20)),P$10,"--")</f>
        <v>--</v>
      </c>
    </row>
    <row r="332" spans="3:5" x14ac:dyDescent="0.2">
      <c r="C332" s="2" t="str">
        <f>IF((ISNUMBER(Q$20)),Q$20,"--")</f>
        <v>--</v>
      </c>
      <c r="D332" s="2" t="str">
        <f>IF((ISNUMBER(Q$20)),$C$20,"--")</f>
        <v>--</v>
      </c>
      <c r="E332" s="2" t="str">
        <f>IF((ISNUMBER(Q$20)),Q$10,"--")</f>
        <v>--</v>
      </c>
    </row>
    <row r="333" spans="3:5" x14ac:dyDescent="0.2">
      <c r="C333" s="2" t="str">
        <f>IF((ISNUMBER(R$20)),R$20,"--")</f>
        <v>--</v>
      </c>
      <c r="D333" s="2" t="str">
        <f>IF((ISNUMBER(R$20)),$C$20,"--")</f>
        <v>--</v>
      </c>
      <c r="E333" s="2" t="str">
        <f>IF((ISNUMBER(R$20)),R$10,"--")</f>
        <v>--</v>
      </c>
    </row>
    <row r="334" spans="3:5" x14ac:dyDescent="0.2">
      <c r="C334" s="2" t="str">
        <f>IF((ISNUMBER(S$20)),S$20,"--")</f>
        <v>--</v>
      </c>
      <c r="D334" s="2" t="str">
        <f>IF((ISNUMBER(S$20)),$C$20,"--")</f>
        <v>--</v>
      </c>
      <c r="E334" s="2" t="str">
        <f>IF((ISNUMBER(S$20)),S$10,"--")</f>
        <v>--</v>
      </c>
    </row>
    <row r="335" spans="3:5" x14ac:dyDescent="0.2">
      <c r="C335" s="2" t="str">
        <f>IF((ISNUMBER(T$20)),T$20,"--")</f>
        <v>--</v>
      </c>
      <c r="D335" s="2" t="str">
        <f>IF((ISNUMBER(T$20)),$C$20,"--")</f>
        <v>--</v>
      </c>
      <c r="E335" s="2" t="str">
        <f>IF((ISNUMBER(T$20)),T$10,"--")</f>
        <v>--</v>
      </c>
    </row>
    <row r="336" spans="3:5" x14ac:dyDescent="0.2">
      <c r="C336" s="2" t="str">
        <f>IF((ISNUMBER(U$20)),U$20,"--")</f>
        <v>--</v>
      </c>
      <c r="D336" s="2" t="str">
        <f>IF((ISNUMBER(U$20)),$C$20,"--")</f>
        <v>--</v>
      </c>
      <c r="E336" s="2" t="str">
        <f>IF((ISNUMBER(U$20)),U$10,"--")</f>
        <v>--</v>
      </c>
    </row>
    <row r="337" spans="2:5" x14ac:dyDescent="0.2">
      <c r="C337" s="2" t="str">
        <f>IF((ISNUMBER(V$20)),V$20,"--")</f>
        <v>--</v>
      </c>
      <c r="D337" s="2" t="str">
        <f>IF((ISNUMBER(V$20)),$C$20,"--")</f>
        <v>--</v>
      </c>
      <c r="E337" s="2" t="str">
        <f>IF((ISNUMBER(V$20)),V$10,"--")</f>
        <v>--</v>
      </c>
    </row>
    <row r="338" spans="2:5" x14ac:dyDescent="0.2">
      <c r="C338" s="2" t="str">
        <f>IF((ISNUMBER(W$20)),W$20,"--")</f>
        <v>--</v>
      </c>
      <c r="D338" s="2" t="str">
        <f>IF((ISNUMBER(W$20)),$C$20,"--")</f>
        <v>--</v>
      </c>
      <c r="E338" s="2" t="str">
        <f>IF((ISNUMBER(W$20)),W$10,"--")</f>
        <v>--</v>
      </c>
    </row>
    <row r="339" spans="2:5" x14ac:dyDescent="0.2">
      <c r="C339" s="2" t="str">
        <f>IF((ISNUMBER(X$20)),X$20,"--")</f>
        <v>--</v>
      </c>
      <c r="D339" s="2" t="str">
        <f>IF((ISNUMBER(X$20)),$C$20,"--")</f>
        <v>--</v>
      </c>
      <c r="E339" s="2" t="str">
        <f>IF((ISNUMBER(X$20)),X$10,"--")</f>
        <v>--</v>
      </c>
    </row>
    <row r="340" spans="2:5" x14ac:dyDescent="0.2">
      <c r="C340" s="2" t="str">
        <f>IF((ISNUMBER(Y$20)),Y$20,"--")</f>
        <v>--</v>
      </c>
      <c r="D340" s="2" t="str">
        <f>IF((ISNUMBER(Y$20)),$C$20,"--")</f>
        <v>--</v>
      </c>
      <c r="E340" s="2" t="str">
        <f>IF((ISNUMBER(Y$20)),Y$10,"--")</f>
        <v>--</v>
      </c>
    </row>
    <row r="341" spans="2:5" x14ac:dyDescent="0.2">
      <c r="C341" s="2" t="str">
        <f>IF((ISNUMBER(Z$20)),Z$20,"--")</f>
        <v>--</v>
      </c>
      <c r="D341" s="2" t="str">
        <f>IF((ISNUMBER(Z$20)),$C$20,"--")</f>
        <v>--</v>
      </c>
      <c r="E341" s="2" t="str">
        <f>IF((ISNUMBER(Z$20)),Z$10,"--")</f>
        <v>--</v>
      </c>
    </row>
    <row r="342" spans="2:5" x14ac:dyDescent="0.2">
      <c r="C342" s="2" t="str">
        <f>IF((ISNUMBER(AA$20)),AA$20,"--")</f>
        <v>--</v>
      </c>
      <c r="D342" s="2" t="str">
        <f>IF((ISNUMBER(AA$20)),$C$20,"--")</f>
        <v>--</v>
      </c>
      <c r="E342" s="2" t="str">
        <f>IF((ISNUMBER(AA$20)),AA$10,"--")</f>
        <v>--</v>
      </c>
    </row>
    <row r="343" spans="2:5" x14ac:dyDescent="0.2">
      <c r="B343">
        <v>11</v>
      </c>
      <c r="C343" s="2" t="str">
        <f>IF((ISNUMBER(D$21)),D$21,"--")</f>
        <v>--</v>
      </c>
      <c r="D343" s="2" t="str">
        <f>IF((ISNUMBER(D$21)),$C$21,"--")</f>
        <v>--</v>
      </c>
      <c r="E343" s="2" t="str">
        <f>IF((ISNUMBER(D$21)),D$10,"--")</f>
        <v>--</v>
      </c>
    </row>
    <row r="344" spans="2:5" x14ac:dyDescent="0.2">
      <c r="C344" s="2" t="str">
        <f>IF((ISNUMBER(E$21)),E$21,"--")</f>
        <v>--</v>
      </c>
      <c r="D344" s="2" t="str">
        <f>IF((ISNUMBER(E$21)),$C$21,"--")</f>
        <v>--</v>
      </c>
      <c r="E344" s="2" t="str">
        <f>IF((ISNUMBER(E$21)),E$10,"--")</f>
        <v>--</v>
      </c>
    </row>
    <row r="345" spans="2:5" x14ac:dyDescent="0.2">
      <c r="C345" s="2" t="str">
        <f>IF((ISNUMBER(F$21)),F$21,"--")</f>
        <v>--</v>
      </c>
      <c r="D345" s="2" t="str">
        <f>IF((ISNUMBER(F$21)),$C$21,"--")</f>
        <v>--</v>
      </c>
      <c r="E345" s="2" t="str">
        <f>IF((ISNUMBER(F$21)),F$10,"--")</f>
        <v>--</v>
      </c>
    </row>
    <row r="346" spans="2:5" x14ac:dyDescent="0.2">
      <c r="C346" s="2" t="str">
        <f>IF((ISNUMBER(G$21)),G$21,"--")</f>
        <v>--</v>
      </c>
      <c r="D346" s="2" t="str">
        <f>IF((ISNUMBER(G$21)),$C$21,"--")</f>
        <v>--</v>
      </c>
      <c r="E346" s="2" t="str">
        <f>IF((ISNUMBER(G$21)),G$10,"--")</f>
        <v>--</v>
      </c>
    </row>
    <row r="347" spans="2:5" x14ac:dyDescent="0.2">
      <c r="C347" s="2" t="str">
        <f>IF((ISNUMBER(H$21)),H$21,"--")</f>
        <v>--</v>
      </c>
      <c r="D347" s="2" t="str">
        <f>IF((ISNUMBER(H$21)),$C$21,"--")</f>
        <v>--</v>
      </c>
      <c r="E347" s="2" t="str">
        <f>IF((ISNUMBER(H$21)),H$10,"--")</f>
        <v>--</v>
      </c>
    </row>
    <row r="348" spans="2:5" x14ac:dyDescent="0.2">
      <c r="C348" s="2" t="str">
        <f>IF((ISNUMBER(I$21)),I$21,"--")</f>
        <v>--</v>
      </c>
      <c r="D348" s="2" t="str">
        <f>IF((ISNUMBER(I$21)),$C$21,"--")</f>
        <v>--</v>
      </c>
      <c r="E348" s="2" t="str">
        <f>IF((ISNUMBER(I$21)),I$10,"--")</f>
        <v>--</v>
      </c>
    </row>
    <row r="349" spans="2:5" x14ac:dyDescent="0.2">
      <c r="C349" s="2" t="str">
        <f>IF((ISNUMBER(J$21)),J$21,"--")</f>
        <v>--</v>
      </c>
      <c r="D349" s="2" t="str">
        <f>IF((ISNUMBER(J$21)),$C$21,"--")</f>
        <v>--</v>
      </c>
      <c r="E349" s="2" t="str">
        <f>IF((ISNUMBER(J$21)),J$10,"--")</f>
        <v>--</v>
      </c>
    </row>
    <row r="350" spans="2:5" x14ac:dyDescent="0.2">
      <c r="C350" s="2" t="str">
        <f>IF((ISNUMBER(K$21)),K$21,"--")</f>
        <v>--</v>
      </c>
      <c r="D350" s="2" t="str">
        <f>IF((ISNUMBER(K$21)),$C$21,"--")</f>
        <v>--</v>
      </c>
      <c r="E350" s="2" t="str">
        <f>IF((ISNUMBER(K$21)),K$10,"--")</f>
        <v>--</v>
      </c>
    </row>
    <row r="351" spans="2:5" x14ac:dyDescent="0.2">
      <c r="C351" s="2" t="str">
        <f>IF((ISNUMBER(L$21)),L$21,"--")</f>
        <v>--</v>
      </c>
      <c r="D351" s="2" t="str">
        <f>IF((ISNUMBER(L$21)),$C$21,"--")</f>
        <v>--</v>
      </c>
      <c r="E351" s="2" t="str">
        <f>IF((ISNUMBER(L$21)),L$10,"--")</f>
        <v>--</v>
      </c>
    </row>
    <row r="352" spans="2:5" x14ac:dyDescent="0.2">
      <c r="C352" s="2" t="str">
        <f>IF((ISNUMBER(M$21)),M$21,"--")</f>
        <v>--</v>
      </c>
      <c r="D352" s="2" t="str">
        <f>IF((ISNUMBER(M$21)),$C$21,"--")</f>
        <v>--</v>
      </c>
      <c r="E352" s="2" t="str">
        <f>IF((ISNUMBER(M$21)),M$10,"--")</f>
        <v>--</v>
      </c>
    </row>
    <row r="353" spans="2:5" x14ac:dyDescent="0.2">
      <c r="C353" s="2" t="str">
        <f>IF((ISNUMBER(N$21)),N$21,"--")</f>
        <v>--</v>
      </c>
      <c r="D353" s="2" t="str">
        <f>IF((ISNUMBER(N$21)),$C$21,"--")</f>
        <v>--</v>
      </c>
      <c r="E353" s="2" t="str">
        <f>IF((ISNUMBER(N$21)),N$10,"--")</f>
        <v>--</v>
      </c>
    </row>
    <row r="354" spans="2:5" x14ac:dyDescent="0.2">
      <c r="C354" s="2">
        <f>IF((ISNUMBER(O$21)),O$21,"--")</f>
        <v>44</v>
      </c>
      <c r="D354" s="2" t="str">
        <f>IF((ISNUMBER(O$21)),$C$21,"--")</f>
        <v>K</v>
      </c>
      <c r="E354" s="2" t="str">
        <f>IF((ISNUMBER(O$21)),O$10,"--")</f>
        <v>L</v>
      </c>
    </row>
    <row r="355" spans="2:5" x14ac:dyDescent="0.2">
      <c r="C355" s="2" t="str">
        <f>IF((ISNUMBER(P$21)),P$21,"--")</f>
        <v>--</v>
      </c>
      <c r="D355" s="2" t="str">
        <f>IF((ISNUMBER(P$21)),$C$21,"--")</f>
        <v>--</v>
      </c>
      <c r="E355" s="2" t="str">
        <f>IF((ISNUMBER(P$21)),P$10,"--")</f>
        <v>--</v>
      </c>
    </row>
    <row r="356" spans="2:5" x14ac:dyDescent="0.2">
      <c r="C356" s="2" t="str">
        <f>IF((ISNUMBER(Q$21)),Q$21,"--")</f>
        <v>--</v>
      </c>
      <c r="D356" s="2" t="str">
        <f>IF((ISNUMBER(Q$21)),$C$21,"--")</f>
        <v>--</v>
      </c>
      <c r="E356" s="2" t="str">
        <f>IF((ISNUMBER(Q$21)),Q$10,"--")</f>
        <v>--</v>
      </c>
    </row>
    <row r="357" spans="2:5" x14ac:dyDescent="0.2">
      <c r="C357" s="2" t="str">
        <f>IF((ISNUMBER(R$21)),R$21,"--")</f>
        <v>--</v>
      </c>
      <c r="D357" s="2" t="str">
        <f>IF((ISNUMBER(R$21)),$C$21,"--")</f>
        <v>--</v>
      </c>
      <c r="E357" s="2" t="str">
        <f>IF((ISNUMBER(R$21)),R$10,"--")</f>
        <v>--</v>
      </c>
    </row>
    <row r="358" spans="2:5" x14ac:dyDescent="0.2">
      <c r="C358" s="2" t="str">
        <f>IF((ISNUMBER(S$21)),S$21,"--")</f>
        <v>--</v>
      </c>
      <c r="D358" s="2" t="str">
        <f>IF((ISNUMBER(S$21)),$C$21,"--")</f>
        <v>--</v>
      </c>
      <c r="E358" s="2" t="str">
        <f>IF((ISNUMBER(S$21)),S$10,"--")</f>
        <v>--</v>
      </c>
    </row>
    <row r="359" spans="2:5" x14ac:dyDescent="0.2">
      <c r="C359" s="2" t="str">
        <f>IF((ISNUMBER(T$21)),T$21,"--")</f>
        <v>--</v>
      </c>
      <c r="D359" s="2" t="str">
        <f>IF((ISNUMBER(T$21)),$C$21,"--")</f>
        <v>--</v>
      </c>
      <c r="E359" s="2" t="str">
        <f>IF((ISNUMBER(T$21)),T$10,"--")</f>
        <v>--</v>
      </c>
    </row>
    <row r="360" spans="2:5" x14ac:dyDescent="0.2">
      <c r="C360" s="2" t="str">
        <f>IF((ISNUMBER(U$21)),U$21,"--")</f>
        <v>--</v>
      </c>
      <c r="D360" s="2" t="str">
        <f>IF((ISNUMBER(U$21)),$C$21,"--")</f>
        <v>--</v>
      </c>
      <c r="E360" s="2" t="str">
        <f>IF((ISNUMBER(U$21)),U$10,"--")</f>
        <v>--</v>
      </c>
    </row>
    <row r="361" spans="2:5" x14ac:dyDescent="0.2">
      <c r="C361" s="2" t="str">
        <f>IF((ISNUMBER(V$21)),V$21,"--")</f>
        <v>--</v>
      </c>
      <c r="D361" s="2" t="str">
        <f>IF((ISNUMBER(V$21)),$C$21,"--")</f>
        <v>--</v>
      </c>
      <c r="E361" s="2" t="str">
        <f>IF((ISNUMBER(V$21)),V$10,"--")</f>
        <v>--</v>
      </c>
    </row>
    <row r="362" spans="2:5" x14ac:dyDescent="0.2">
      <c r="C362" s="2" t="str">
        <f>IF((ISNUMBER(W$21)),W$21,"--")</f>
        <v>--</v>
      </c>
      <c r="D362" s="2" t="str">
        <f>IF((ISNUMBER(W$21)),$C$21,"--")</f>
        <v>--</v>
      </c>
      <c r="E362" s="2" t="str">
        <f>IF((ISNUMBER(W$21)),W$10,"--")</f>
        <v>--</v>
      </c>
    </row>
    <row r="363" spans="2:5" x14ac:dyDescent="0.2">
      <c r="C363" s="2" t="str">
        <f>IF((ISNUMBER(X$21)),X$21,"--")</f>
        <v>--</v>
      </c>
      <c r="D363" s="2" t="str">
        <f>IF((ISNUMBER(X$21)),$C$21,"--")</f>
        <v>--</v>
      </c>
      <c r="E363" s="2" t="str">
        <f>IF((ISNUMBER(X$21)),X$10,"--")</f>
        <v>--</v>
      </c>
    </row>
    <row r="364" spans="2:5" x14ac:dyDescent="0.2">
      <c r="C364" s="2" t="str">
        <f>IF((ISNUMBER(Y$21)),Y$21,"--")</f>
        <v>--</v>
      </c>
      <c r="D364" s="2" t="str">
        <f>IF((ISNUMBER(Y$21)),$C$21,"--")</f>
        <v>--</v>
      </c>
      <c r="E364" s="2" t="str">
        <f>IF((ISNUMBER(Y$21)),Y$10,"--")</f>
        <v>--</v>
      </c>
    </row>
    <row r="365" spans="2:5" x14ac:dyDescent="0.2">
      <c r="C365" s="2" t="str">
        <f>IF((ISNUMBER(Z$21)),Z$21,"--")</f>
        <v>--</v>
      </c>
      <c r="D365" s="2" t="str">
        <f>IF((ISNUMBER(Z$21)),$C$21,"--")</f>
        <v>--</v>
      </c>
      <c r="E365" s="2" t="str">
        <f>IF((ISNUMBER(Z$21)),Z$10,"--")</f>
        <v>--</v>
      </c>
    </row>
    <row r="366" spans="2:5" x14ac:dyDescent="0.2">
      <c r="C366" s="2" t="str">
        <f>IF((ISNUMBER(AA$21)),AA$21,"--")</f>
        <v>--</v>
      </c>
      <c r="D366" s="2" t="str">
        <f>IF((ISNUMBER(AA$21)),$C$21,"--")</f>
        <v>--</v>
      </c>
      <c r="E366" s="2" t="str">
        <f>IF((ISNUMBER(AA$21)),AA$10,"--")</f>
        <v>--</v>
      </c>
    </row>
    <row r="367" spans="2:5" x14ac:dyDescent="0.2">
      <c r="B367">
        <v>12</v>
      </c>
      <c r="C367" s="2" t="str">
        <f>IF((ISNUMBER(D$22)),D$22,"--")</f>
        <v>--</v>
      </c>
      <c r="D367" s="2" t="str">
        <f>IF((ISNUMBER(D$22)),$C$22,"--")</f>
        <v>--</v>
      </c>
      <c r="E367" s="2" t="str">
        <f>IF((ISNUMBER(D$22)),D$10,"--")</f>
        <v>--</v>
      </c>
    </row>
    <row r="368" spans="2:5" x14ac:dyDescent="0.2">
      <c r="C368" s="2" t="str">
        <f>IF((ISNUMBER(E$22)),E$22,"--")</f>
        <v>--</v>
      </c>
      <c r="D368" s="2" t="str">
        <f>IF((ISNUMBER(E$22)),$C$22,"--")</f>
        <v>--</v>
      </c>
      <c r="E368" s="2" t="str">
        <f>IF((ISNUMBER(E$22)),E$10,"--")</f>
        <v>--</v>
      </c>
    </row>
    <row r="369" spans="3:5" x14ac:dyDescent="0.2">
      <c r="C369" s="2" t="str">
        <f>IF((ISNUMBER(F$22)),F$22,"--")</f>
        <v>--</v>
      </c>
      <c r="D369" s="2" t="str">
        <f>IF((ISNUMBER(F$22)),$C$22,"--")</f>
        <v>--</v>
      </c>
      <c r="E369" s="2" t="str">
        <f>IF((ISNUMBER(F$22)),F$10,"--")</f>
        <v>--</v>
      </c>
    </row>
    <row r="370" spans="3:5" x14ac:dyDescent="0.2">
      <c r="C370" s="2" t="str">
        <f>IF((ISNUMBER(G$22)),G$22,"--")</f>
        <v>--</v>
      </c>
      <c r="D370" s="2" t="str">
        <f>IF((ISNUMBER(G$22)),$C$22,"--")</f>
        <v>--</v>
      </c>
      <c r="E370" s="2" t="str">
        <f>IF((ISNUMBER(G$22)),G$10,"--")</f>
        <v>--</v>
      </c>
    </row>
    <row r="371" spans="3:5" x14ac:dyDescent="0.2">
      <c r="C371" s="2" t="str">
        <f>IF((ISNUMBER(H$22)),H$22,"--")</f>
        <v>--</v>
      </c>
      <c r="D371" s="2" t="str">
        <f>IF((ISNUMBER(H$22)),$C$22,"--")</f>
        <v>--</v>
      </c>
      <c r="E371" s="2" t="str">
        <f>IF((ISNUMBER(H$22)),H$10,"--")</f>
        <v>--</v>
      </c>
    </row>
    <row r="372" spans="3:5" x14ac:dyDescent="0.2">
      <c r="C372" s="2" t="str">
        <f>IF((ISNUMBER(I$22)),I$22,"--")</f>
        <v>--</v>
      </c>
      <c r="D372" s="2" t="str">
        <f>IF((ISNUMBER(I$22)),$C$22,"--")</f>
        <v>--</v>
      </c>
      <c r="E372" s="2" t="str">
        <f>IF((ISNUMBER(I$22)),I$10,"--")</f>
        <v>--</v>
      </c>
    </row>
    <row r="373" spans="3:5" x14ac:dyDescent="0.2">
      <c r="C373" s="2" t="str">
        <f>IF((ISNUMBER(J$22)),J$22,"--")</f>
        <v>--</v>
      </c>
      <c r="D373" s="2" t="str">
        <f>IF((ISNUMBER(J$22)),$C$22,"--")</f>
        <v>--</v>
      </c>
      <c r="E373" s="2" t="str">
        <f>IF((ISNUMBER(J$22)),J$10,"--")</f>
        <v>--</v>
      </c>
    </row>
    <row r="374" spans="3:5" x14ac:dyDescent="0.2">
      <c r="C374" s="2" t="str">
        <f>IF((ISNUMBER(K$22)),K$22,"--")</f>
        <v>--</v>
      </c>
      <c r="D374" s="2" t="str">
        <f>IF((ISNUMBER(K$22)),$C$22,"--")</f>
        <v>--</v>
      </c>
      <c r="E374" s="2" t="str">
        <f>IF((ISNUMBER(K$22)),K$10,"--")</f>
        <v>--</v>
      </c>
    </row>
    <row r="375" spans="3:5" x14ac:dyDescent="0.2">
      <c r="C375" s="2" t="str">
        <f>IF((ISNUMBER(L$22)),L$22,"--")</f>
        <v>--</v>
      </c>
      <c r="D375" s="2" t="str">
        <f>IF((ISNUMBER(L$22)),$C$22,"--")</f>
        <v>--</v>
      </c>
      <c r="E375" s="2" t="str">
        <f>IF((ISNUMBER(L$22)),L$10,"--")</f>
        <v>--</v>
      </c>
    </row>
    <row r="376" spans="3:5" x14ac:dyDescent="0.2">
      <c r="C376" s="2" t="str">
        <f>IF((ISNUMBER(M$22)),M$22,"--")</f>
        <v>--</v>
      </c>
      <c r="D376" s="2" t="str">
        <f>IF((ISNUMBER(M$22)),$C$22,"--")</f>
        <v>--</v>
      </c>
      <c r="E376" s="2" t="str">
        <f>IF((ISNUMBER(M$22)),M$10,"--")</f>
        <v>--</v>
      </c>
    </row>
    <row r="377" spans="3:5" x14ac:dyDescent="0.2">
      <c r="C377" s="2" t="str">
        <f>IF((ISNUMBER(N$22)),N$22,"--")</f>
        <v>--</v>
      </c>
      <c r="D377" s="2" t="str">
        <f>IF((ISNUMBER(N$22)),$C$22,"--")</f>
        <v>--</v>
      </c>
      <c r="E377" s="2" t="str">
        <f>IF((ISNUMBER(N$22)),N$10,"--")</f>
        <v>--</v>
      </c>
    </row>
    <row r="378" spans="3:5" x14ac:dyDescent="0.2">
      <c r="C378" s="2" t="str">
        <f>IF((ISNUMBER(O$22)),O$22,"--")</f>
        <v>--</v>
      </c>
      <c r="D378" s="2" t="str">
        <f>IF((ISNUMBER(O$22)),$C$22,"--")</f>
        <v>--</v>
      </c>
      <c r="E378" s="2" t="str">
        <f>IF((ISNUMBER(O$22)),O$10,"--")</f>
        <v>--</v>
      </c>
    </row>
    <row r="379" spans="3:5" x14ac:dyDescent="0.2">
      <c r="C379" s="2" t="str">
        <f>IF((ISNUMBER(P$22)),P$22,"--")</f>
        <v>--</v>
      </c>
      <c r="D379" s="2" t="str">
        <f>IF((ISNUMBER(P$22)),$C$22,"--")</f>
        <v>--</v>
      </c>
      <c r="E379" s="2" t="str">
        <f>IF((ISNUMBER(P$22)),P$10,"--")</f>
        <v>--</v>
      </c>
    </row>
    <row r="380" spans="3:5" x14ac:dyDescent="0.2">
      <c r="C380" s="2" t="str">
        <f>IF((ISNUMBER(Q$22)),Q$22,"--")</f>
        <v>--</v>
      </c>
      <c r="D380" s="2" t="str">
        <f>IF((ISNUMBER(Q$22)),$C$22,"--")</f>
        <v>--</v>
      </c>
      <c r="E380" s="2" t="str">
        <f>IF((ISNUMBER(Q$22)),Q$10,"--")</f>
        <v>--</v>
      </c>
    </row>
    <row r="381" spans="3:5" x14ac:dyDescent="0.2">
      <c r="C381" s="2" t="str">
        <f>IF((ISNUMBER(R$22)),R$22,"--")</f>
        <v>--</v>
      </c>
      <c r="D381" s="2" t="str">
        <f>IF((ISNUMBER(R$22)),$C$22,"--")</f>
        <v>--</v>
      </c>
      <c r="E381" s="2" t="str">
        <f>IF((ISNUMBER(R$22)),R$10,"--")</f>
        <v>--</v>
      </c>
    </row>
    <row r="382" spans="3:5" x14ac:dyDescent="0.2">
      <c r="C382" s="2" t="str">
        <f>IF((ISNUMBER(S$22)),S$22,"--")</f>
        <v>--</v>
      </c>
      <c r="D382" s="2" t="str">
        <f>IF((ISNUMBER(S$22)),$C$22,"--")</f>
        <v>--</v>
      </c>
      <c r="E382" s="2" t="str">
        <f>IF((ISNUMBER(S$22)),S$10,"--")</f>
        <v>--</v>
      </c>
    </row>
    <row r="383" spans="3:5" x14ac:dyDescent="0.2">
      <c r="C383" s="2" t="str">
        <f>IF((ISNUMBER(T$22)),T$22,"--")</f>
        <v>--</v>
      </c>
      <c r="D383" s="2" t="str">
        <f>IF((ISNUMBER(T$22)),$C$22,"--")</f>
        <v>--</v>
      </c>
      <c r="E383" s="2" t="str">
        <f>IF((ISNUMBER(T$22)),T$10,"--")</f>
        <v>--</v>
      </c>
    </row>
    <row r="384" spans="3:5" x14ac:dyDescent="0.2">
      <c r="C384" s="2" t="str">
        <f>IF((ISNUMBER(U$22)),U$22,"--")</f>
        <v>--</v>
      </c>
      <c r="D384" s="2" t="str">
        <f>IF((ISNUMBER(U$22)),$C$22,"--")</f>
        <v>--</v>
      </c>
      <c r="E384" s="2" t="str">
        <f>IF((ISNUMBER(U$22)),U$10,"--")</f>
        <v>--</v>
      </c>
    </row>
    <row r="385" spans="2:5" x14ac:dyDescent="0.2">
      <c r="C385" s="2" t="str">
        <f>IF((ISNUMBER(V$22)),V$22,"--")</f>
        <v>--</v>
      </c>
      <c r="D385" s="2" t="str">
        <f>IF((ISNUMBER(V$22)),$C$22,"--")</f>
        <v>--</v>
      </c>
      <c r="E385" s="2" t="str">
        <f>IF((ISNUMBER(V$22)),V$10,"--")</f>
        <v>--</v>
      </c>
    </row>
    <row r="386" spans="2:5" x14ac:dyDescent="0.2">
      <c r="C386" s="2" t="str">
        <f>IF((ISNUMBER(W$22)),W$22,"--")</f>
        <v>--</v>
      </c>
      <c r="D386" s="2" t="str">
        <f>IF((ISNUMBER(W$22)),$C$22,"--")</f>
        <v>--</v>
      </c>
      <c r="E386" s="2" t="str">
        <f>IF((ISNUMBER(W$22)),W$10,"--")</f>
        <v>--</v>
      </c>
    </row>
    <row r="387" spans="2:5" x14ac:dyDescent="0.2">
      <c r="C387" s="2" t="str">
        <f>IF((ISNUMBER(X$22)),X$22,"--")</f>
        <v>--</v>
      </c>
      <c r="D387" s="2" t="str">
        <f>IF((ISNUMBER(X$22)),$C$22,"--")</f>
        <v>--</v>
      </c>
      <c r="E387" s="2" t="str">
        <f>IF((ISNUMBER(X$22)),X$10,"--")</f>
        <v>--</v>
      </c>
    </row>
    <row r="388" spans="2:5" x14ac:dyDescent="0.2">
      <c r="C388" s="2" t="str">
        <f>IF((ISNUMBER(Y$22)),Y$22,"--")</f>
        <v>--</v>
      </c>
      <c r="D388" s="2" t="str">
        <f>IF((ISNUMBER(Y$22)),$C$22,"--")</f>
        <v>--</v>
      </c>
      <c r="E388" s="2" t="str">
        <f>IF((ISNUMBER(Y$22)),Y$10,"--")</f>
        <v>--</v>
      </c>
    </row>
    <row r="389" spans="2:5" x14ac:dyDescent="0.2">
      <c r="C389" s="2" t="str">
        <f>IF((ISNUMBER(Z$22)),Z$22,"--")</f>
        <v>--</v>
      </c>
      <c r="D389" s="2" t="str">
        <f>IF((ISNUMBER(Z$22)),$C$22,"--")</f>
        <v>--</v>
      </c>
      <c r="E389" s="2" t="str">
        <f>IF((ISNUMBER(Z$22)),Z$10,"--")</f>
        <v>--</v>
      </c>
    </row>
    <row r="390" spans="2:5" x14ac:dyDescent="0.2">
      <c r="C390" s="2" t="str">
        <f>IF((ISNUMBER(AA$22)),AA$22,"--")</f>
        <v>--</v>
      </c>
      <c r="D390" s="2" t="str">
        <f>IF((ISNUMBER(AA$22)),$C$22,"--")</f>
        <v>--</v>
      </c>
      <c r="E390" s="2" t="str">
        <f>IF((ISNUMBER(AA$22)),AA$10,"--")</f>
        <v>--</v>
      </c>
    </row>
    <row r="391" spans="2:5" x14ac:dyDescent="0.2">
      <c r="B391">
        <v>13</v>
      </c>
      <c r="C391" s="2" t="str">
        <f>IF((ISNUMBER(D$23)),D$23,"--")</f>
        <v>--</v>
      </c>
      <c r="D391" s="2" t="str">
        <f>IF((ISNUMBER(D$23)),$C$23,"--")</f>
        <v>--</v>
      </c>
      <c r="E391" s="2" t="str">
        <f>IF((ISNUMBER(D$23)),D$10,"--")</f>
        <v>--</v>
      </c>
    </row>
    <row r="392" spans="2:5" x14ac:dyDescent="0.2">
      <c r="C392" s="2" t="str">
        <f>IF((ISNUMBER(E$23)),E$23,"--")</f>
        <v>--</v>
      </c>
      <c r="D392" s="2" t="str">
        <f>IF((ISNUMBER(E$23)),$C$23,"--")</f>
        <v>--</v>
      </c>
      <c r="E392" s="2" t="str">
        <f>IF((ISNUMBER(E$23)),E$10,"--")</f>
        <v>--</v>
      </c>
    </row>
    <row r="393" spans="2:5" x14ac:dyDescent="0.2">
      <c r="C393" s="2" t="str">
        <f>IF((ISNUMBER(F$23)),F$23,"--")</f>
        <v>--</v>
      </c>
      <c r="D393" s="2" t="str">
        <f>IF((ISNUMBER(F$23)),$C$23,"--")</f>
        <v>--</v>
      </c>
      <c r="E393" s="2" t="str">
        <f>IF((ISNUMBER(F$23)),F$10,"--")</f>
        <v>--</v>
      </c>
    </row>
    <row r="394" spans="2:5" x14ac:dyDescent="0.2">
      <c r="C394" s="2" t="str">
        <f>IF((ISNUMBER(G$23)),G$23,"--")</f>
        <v>--</v>
      </c>
      <c r="D394" s="2" t="str">
        <f>IF((ISNUMBER(G$23)),$C$23,"--")</f>
        <v>--</v>
      </c>
      <c r="E394" s="2" t="str">
        <f>IF((ISNUMBER(G$23)),G$10,"--")</f>
        <v>--</v>
      </c>
    </row>
    <row r="395" spans="2:5" x14ac:dyDescent="0.2">
      <c r="C395" s="2" t="str">
        <f>IF((ISNUMBER(H$23)),H$23,"--")</f>
        <v>--</v>
      </c>
      <c r="D395" s="2" t="str">
        <f>IF((ISNUMBER(H$23)),$C$23,"--")</f>
        <v>--</v>
      </c>
      <c r="E395" s="2" t="str">
        <f>IF((ISNUMBER(H$23)),H$10,"--")</f>
        <v>--</v>
      </c>
    </row>
    <row r="396" spans="2:5" x14ac:dyDescent="0.2">
      <c r="C396" s="2" t="str">
        <f>IF((ISNUMBER(I$23)),I$23,"--")</f>
        <v>--</v>
      </c>
      <c r="D396" s="2" t="str">
        <f>IF((ISNUMBER(I$23)),$C$23,"--")</f>
        <v>--</v>
      </c>
      <c r="E396" s="2" t="str">
        <f>IF((ISNUMBER(I$23)),I$10,"--")</f>
        <v>--</v>
      </c>
    </row>
    <row r="397" spans="2:5" x14ac:dyDescent="0.2">
      <c r="C397" s="2" t="str">
        <f>IF((ISNUMBER(J$23)),J$23,"--")</f>
        <v>--</v>
      </c>
      <c r="D397" s="2" t="str">
        <f>IF((ISNUMBER(J$23)),$C$23,"--")</f>
        <v>--</v>
      </c>
      <c r="E397" s="2" t="str">
        <f>IF((ISNUMBER(J$23)),J$10,"--")</f>
        <v>--</v>
      </c>
    </row>
    <row r="398" spans="2:5" x14ac:dyDescent="0.2">
      <c r="C398" s="2" t="str">
        <f>IF((ISNUMBER(K$23)),K$23,"--")</f>
        <v>--</v>
      </c>
      <c r="D398" s="2" t="str">
        <f>IF((ISNUMBER(K$23)),$C$23,"--")</f>
        <v>--</v>
      </c>
      <c r="E398" s="2" t="str">
        <f>IF((ISNUMBER(K$23)),K$10,"--")</f>
        <v>--</v>
      </c>
    </row>
    <row r="399" spans="2:5" x14ac:dyDescent="0.2">
      <c r="C399" s="2" t="str">
        <f>IF((ISNUMBER(L$23)),L$23,"--")</f>
        <v>--</v>
      </c>
      <c r="D399" s="2" t="str">
        <f>IF((ISNUMBER(L$23)),$C$23,"--")</f>
        <v>--</v>
      </c>
      <c r="E399" s="2" t="str">
        <f>IF((ISNUMBER(L$23)),L$10,"--")</f>
        <v>--</v>
      </c>
    </row>
    <row r="400" spans="2:5" x14ac:dyDescent="0.2">
      <c r="C400" s="2" t="str">
        <f>IF((ISNUMBER(M$23)),M$23,"--")</f>
        <v>--</v>
      </c>
      <c r="D400" s="2" t="str">
        <f>IF((ISNUMBER(M$23)),$C$23,"--")</f>
        <v>--</v>
      </c>
      <c r="E400" s="2" t="str">
        <f>IF((ISNUMBER(M$23)),M$10,"--")</f>
        <v>--</v>
      </c>
    </row>
    <row r="401" spans="2:5" x14ac:dyDescent="0.2">
      <c r="C401" s="2" t="str">
        <f>IF((ISNUMBER(N$23)),N$23,"--")</f>
        <v>--</v>
      </c>
      <c r="D401" s="2" t="str">
        <f>IF((ISNUMBER(N$23)),$C$23,"--")</f>
        <v>--</v>
      </c>
      <c r="E401" s="2" t="str">
        <f>IF((ISNUMBER(N$23)),N$10,"--")</f>
        <v>--</v>
      </c>
    </row>
    <row r="402" spans="2:5" x14ac:dyDescent="0.2">
      <c r="C402" s="2" t="str">
        <f>IF((ISNUMBER(O$23)),O$23,"--")</f>
        <v>--</v>
      </c>
      <c r="D402" s="2" t="str">
        <f>IF((ISNUMBER(O$23)),$C$23,"--")</f>
        <v>--</v>
      </c>
      <c r="E402" s="2" t="str">
        <f>IF((ISNUMBER(O$23)),O$10,"--")</f>
        <v>--</v>
      </c>
    </row>
    <row r="403" spans="2:5" x14ac:dyDescent="0.2">
      <c r="C403" s="2" t="str">
        <f>IF((ISNUMBER(P$23)),P$23,"--")</f>
        <v>--</v>
      </c>
      <c r="D403" s="2" t="str">
        <f>IF((ISNUMBER(P$23)),$C$23,"--")</f>
        <v>--</v>
      </c>
      <c r="E403" s="2" t="str">
        <f>IF((ISNUMBER(P$23)),P$10,"--")</f>
        <v>--</v>
      </c>
    </row>
    <row r="404" spans="2:5" x14ac:dyDescent="0.2">
      <c r="C404" s="2">
        <f>IF((ISNUMBER(Q$23)),Q$23,"--")</f>
        <v>3</v>
      </c>
      <c r="D404" s="2" t="str">
        <f>IF((ISNUMBER(Q$23)),$C$23,"--")</f>
        <v>M</v>
      </c>
      <c r="E404" s="2" t="str">
        <f>IF((ISNUMBER(Q$23)),Q$10,"--")</f>
        <v>N</v>
      </c>
    </row>
    <row r="405" spans="2:5" x14ac:dyDescent="0.2">
      <c r="C405" s="2">
        <f>IF((ISNUMBER(R$23)),R$23,"--")</f>
        <v>6</v>
      </c>
      <c r="D405" s="2" t="str">
        <f>IF((ISNUMBER(R$23)),$C$23,"--")</f>
        <v>M</v>
      </c>
      <c r="E405" s="2" t="str">
        <f>IF((ISNUMBER(R$23)),R$10,"--")</f>
        <v>O</v>
      </c>
    </row>
    <row r="406" spans="2:5" x14ac:dyDescent="0.2">
      <c r="C406" s="2">
        <f>IF((ISNUMBER(S$23)),S$23,"--")</f>
        <v>9</v>
      </c>
      <c r="D406" s="2" t="str">
        <f>IF((ISNUMBER(S$23)),$C$23,"--")</f>
        <v>M</v>
      </c>
      <c r="E406" s="2" t="str">
        <f>IF((ISNUMBER(S$23)),S$10,"--")</f>
        <v>P</v>
      </c>
    </row>
    <row r="407" spans="2:5" x14ac:dyDescent="0.2">
      <c r="C407" s="2">
        <f>IF((ISNUMBER(T$23)),T$23,"--")</f>
        <v>24</v>
      </c>
      <c r="D407" s="2" t="str">
        <f>IF((ISNUMBER(T$23)),$C$23,"--")</f>
        <v>M</v>
      </c>
      <c r="E407" s="2" t="str">
        <f>IF((ISNUMBER(T$23)),T$10,"--")</f>
        <v>Q</v>
      </c>
    </row>
    <row r="408" spans="2:5" x14ac:dyDescent="0.2">
      <c r="C408" s="2">
        <f>IF((ISNUMBER(U$23)),U$23,"--")</f>
        <v>27</v>
      </c>
      <c r="D408" s="2" t="str">
        <f>IF((ISNUMBER(U$23)),$C$23,"--")</f>
        <v>M</v>
      </c>
      <c r="E408" s="2" t="str">
        <f>IF((ISNUMBER(U$23)),U$10,"--")</f>
        <v>R</v>
      </c>
    </row>
    <row r="409" spans="2:5" x14ac:dyDescent="0.2">
      <c r="C409" s="2" t="str">
        <f>IF((ISNUMBER(V$23)),V$23,"--")</f>
        <v>--</v>
      </c>
      <c r="D409" s="2" t="str">
        <f>IF((ISNUMBER(V$23)),$C$23,"--")</f>
        <v>--</v>
      </c>
      <c r="E409" s="2" t="str">
        <f>IF((ISNUMBER(V$23)),V$10,"--")</f>
        <v>--</v>
      </c>
    </row>
    <row r="410" spans="2:5" x14ac:dyDescent="0.2">
      <c r="C410" s="2" t="str">
        <f>IF((ISNUMBER(W$23)),W$23,"--")</f>
        <v>--</v>
      </c>
      <c r="D410" s="2" t="str">
        <f>IF((ISNUMBER(W$23)),$C$23,"--")</f>
        <v>--</v>
      </c>
      <c r="E410" s="2" t="str">
        <f>IF((ISNUMBER(W$23)),W$10,"--")</f>
        <v>--</v>
      </c>
    </row>
    <row r="411" spans="2:5" x14ac:dyDescent="0.2">
      <c r="C411" s="2" t="str">
        <f>IF((ISNUMBER(X$23)),X$23,"--")</f>
        <v>--</v>
      </c>
      <c r="D411" s="2" t="str">
        <f>IF((ISNUMBER(X$23)),$C$23,"--")</f>
        <v>--</v>
      </c>
      <c r="E411" s="2" t="str">
        <f>IF((ISNUMBER(X$23)),X$10,"--")</f>
        <v>--</v>
      </c>
    </row>
    <row r="412" spans="2:5" x14ac:dyDescent="0.2">
      <c r="C412" s="2" t="str">
        <f>IF((ISNUMBER(Y$23)),Y$23,"--")</f>
        <v>--</v>
      </c>
      <c r="D412" s="2" t="str">
        <f>IF((ISNUMBER(Y$23)),$C$23,"--")</f>
        <v>--</v>
      </c>
      <c r="E412" s="2" t="str">
        <f>IF((ISNUMBER(Y$23)),Y$10,"--")</f>
        <v>--</v>
      </c>
    </row>
    <row r="413" spans="2:5" x14ac:dyDescent="0.2">
      <c r="C413" s="2" t="str">
        <f>IF((ISNUMBER(Z$23)),Z$23,"--")</f>
        <v>--</v>
      </c>
      <c r="D413" s="2" t="str">
        <f>IF((ISNUMBER(Z$23)),$C$23,"--")</f>
        <v>--</v>
      </c>
      <c r="E413" s="2" t="str">
        <f>IF((ISNUMBER(Z$23)),Z$10,"--")</f>
        <v>--</v>
      </c>
    </row>
    <row r="414" spans="2:5" x14ac:dyDescent="0.2">
      <c r="C414" s="2" t="str">
        <f>IF((ISNUMBER(AA$23)),AA$23,"--")</f>
        <v>--</v>
      </c>
      <c r="D414" s="2" t="str">
        <f>IF((ISNUMBER(AA$23)),$C$23,"--")</f>
        <v>--</v>
      </c>
      <c r="E414" s="2" t="str">
        <f>IF((ISNUMBER(AA$23)),AA$10,"--")</f>
        <v>--</v>
      </c>
    </row>
    <row r="415" spans="2:5" x14ac:dyDescent="0.2">
      <c r="B415">
        <v>14</v>
      </c>
      <c r="C415" s="2" t="str">
        <f>IF((ISNUMBER(D$24)),D$24,"--")</f>
        <v>--</v>
      </c>
      <c r="D415" s="2" t="str">
        <f>IF((ISNUMBER(D$24)),$C$24,"--")</f>
        <v>--</v>
      </c>
      <c r="E415" s="2" t="str">
        <f>IF((ISNUMBER(D$24)),D$10,"--")</f>
        <v>--</v>
      </c>
    </row>
    <row r="416" spans="2:5" x14ac:dyDescent="0.2">
      <c r="C416" s="2" t="str">
        <f>IF((ISNUMBER(E$24)),E$24,"--")</f>
        <v>--</v>
      </c>
      <c r="D416" s="2" t="str">
        <f>IF((ISNUMBER(E$24)),$C$24,"--")</f>
        <v>--</v>
      </c>
      <c r="E416" s="2" t="str">
        <f>IF((ISNUMBER(E$24)),E$10,"--")</f>
        <v>--</v>
      </c>
    </row>
    <row r="417" spans="3:5" x14ac:dyDescent="0.2">
      <c r="C417" s="2" t="str">
        <f>IF((ISNUMBER(F$24)),F$24,"--")</f>
        <v>--</v>
      </c>
      <c r="D417" s="2" t="str">
        <f>IF((ISNUMBER(F$24)),$C$24,"--")</f>
        <v>--</v>
      </c>
      <c r="E417" s="2" t="str">
        <f>IF((ISNUMBER(F$24)),F$10,"--")</f>
        <v>--</v>
      </c>
    </row>
    <row r="418" spans="3:5" x14ac:dyDescent="0.2">
      <c r="C418" s="2" t="str">
        <f>IF((ISNUMBER(G$24)),G$24,"--")</f>
        <v>--</v>
      </c>
      <c r="D418" s="2" t="str">
        <f>IF((ISNUMBER(G$24)),$C$24,"--")</f>
        <v>--</v>
      </c>
      <c r="E418" s="2" t="str">
        <f>IF((ISNUMBER(G$24)),G$10,"--")</f>
        <v>--</v>
      </c>
    </row>
    <row r="419" spans="3:5" x14ac:dyDescent="0.2">
      <c r="C419" s="2" t="str">
        <f>IF((ISNUMBER(H$24)),H$24,"--")</f>
        <v>--</v>
      </c>
      <c r="D419" s="2" t="str">
        <f>IF((ISNUMBER(H$24)),$C$24,"--")</f>
        <v>--</v>
      </c>
      <c r="E419" s="2" t="str">
        <f>IF((ISNUMBER(H$24)),H$10,"--")</f>
        <v>--</v>
      </c>
    </row>
    <row r="420" spans="3:5" x14ac:dyDescent="0.2">
      <c r="C420" s="2" t="str">
        <f>IF((ISNUMBER(I$24)),I$24,"--")</f>
        <v>--</v>
      </c>
      <c r="D420" s="2" t="str">
        <f>IF((ISNUMBER(I$24)),$C$24,"--")</f>
        <v>--</v>
      </c>
      <c r="E420" s="2" t="str">
        <f>IF((ISNUMBER(I$24)),I$10,"--")</f>
        <v>--</v>
      </c>
    </row>
    <row r="421" spans="3:5" x14ac:dyDescent="0.2">
      <c r="C421" s="2" t="str">
        <f>IF((ISNUMBER(J$24)),J$24,"--")</f>
        <v>--</v>
      </c>
      <c r="D421" s="2" t="str">
        <f>IF((ISNUMBER(J$24)),$C$24,"--")</f>
        <v>--</v>
      </c>
      <c r="E421" s="2" t="str">
        <f>IF((ISNUMBER(J$24)),J$10,"--")</f>
        <v>--</v>
      </c>
    </row>
    <row r="422" spans="3:5" x14ac:dyDescent="0.2">
      <c r="C422" s="2" t="str">
        <f>IF((ISNUMBER(K$24)),K$24,"--")</f>
        <v>--</v>
      </c>
      <c r="D422" s="2" t="str">
        <f>IF((ISNUMBER(K$24)),$C$24,"--")</f>
        <v>--</v>
      </c>
      <c r="E422" s="2" t="str">
        <f>IF((ISNUMBER(K$24)),K$10,"--")</f>
        <v>--</v>
      </c>
    </row>
    <row r="423" spans="3:5" x14ac:dyDescent="0.2">
      <c r="C423" s="2" t="str">
        <f>IF((ISNUMBER(L$24)),L$24,"--")</f>
        <v>--</v>
      </c>
      <c r="D423" s="2" t="str">
        <f>IF((ISNUMBER(L$24)),$C$24,"--")</f>
        <v>--</v>
      </c>
      <c r="E423" s="2" t="str">
        <f>IF((ISNUMBER(L$24)),L$10,"--")</f>
        <v>--</v>
      </c>
    </row>
    <row r="424" spans="3:5" x14ac:dyDescent="0.2">
      <c r="C424" s="2" t="str">
        <f>IF((ISNUMBER(M$24)),M$24,"--")</f>
        <v>--</v>
      </c>
      <c r="D424" s="2" t="str">
        <f>IF((ISNUMBER(M$24)),$C$24,"--")</f>
        <v>--</v>
      </c>
      <c r="E424" s="2" t="str">
        <f>IF((ISNUMBER(M$24)),M$10,"--")</f>
        <v>--</v>
      </c>
    </row>
    <row r="425" spans="3:5" x14ac:dyDescent="0.2">
      <c r="C425" s="2" t="str">
        <f>IF((ISNUMBER(N$24)),N$24,"--")</f>
        <v>--</v>
      </c>
      <c r="D425" s="2" t="str">
        <f>IF((ISNUMBER(N$24)),$C$24,"--")</f>
        <v>--</v>
      </c>
      <c r="E425" s="2" t="str">
        <f>IF((ISNUMBER(N$24)),N$10,"--")</f>
        <v>--</v>
      </c>
    </row>
    <row r="426" spans="3:5" x14ac:dyDescent="0.2">
      <c r="C426" s="2" t="str">
        <f>IF((ISNUMBER(O$24)),O$24,"--")</f>
        <v>--</v>
      </c>
      <c r="D426" s="2" t="str">
        <f>IF((ISNUMBER(O$24)),$C$24,"--")</f>
        <v>--</v>
      </c>
      <c r="E426" s="2" t="str">
        <f>IF((ISNUMBER(O$24)),O$10,"--")</f>
        <v>--</v>
      </c>
    </row>
    <row r="427" spans="3:5" x14ac:dyDescent="0.2">
      <c r="C427" s="2" t="str">
        <f>IF((ISNUMBER(P$24)),P$24,"--")</f>
        <v>--</v>
      </c>
      <c r="D427" s="2" t="str">
        <f>IF((ISNUMBER(P$24)),$C$24,"--")</f>
        <v>--</v>
      </c>
      <c r="E427" s="2" t="str">
        <f>IF((ISNUMBER(P$24)),P$10,"--")</f>
        <v>--</v>
      </c>
    </row>
    <row r="428" spans="3:5" x14ac:dyDescent="0.2">
      <c r="C428" s="2" t="str">
        <f>IF((ISNUMBER(Q$24)),Q$24,"--")</f>
        <v>--</v>
      </c>
      <c r="D428" s="2" t="str">
        <f>IF((ISNUMBER(Q$24)),$C$24,"--")</f>
        <v>--</v>
      </c>
      <c r="E428" s="2" t="str">
        <f>IF((ISNUMBER(Q$24)),Q$10,"--")</f>
        <v>--</v>
      </c>
    </row>
    <row r="429" spans="3:5" x14ac:dyDescent="0.2">
      <c r="C429" s="2" t="str">
        <f>IF((ISNUMBER(R$24)),R$24,"--")</f>
        <v>--</v>
      </c>
      <c r="D429" s="2" t="str">
        <f>IF((ISNUMBER(R$24)),$C$24,"--")</f>
        <v>--</v>
      </c>
      <c r="E429" s="2" t="str">
        <f>IF((ISNUMBER(R$24)),R$10,"--")</f>
        <v>--</v>
      </c>
    </row>
    <row r="430" spans="3:5" x14ac:dyDescent="0.2">
      <c r="C430" s="2" t="str">
        <f>IF((ISNUMBER(S$24)),S$24,"--")</f>
        <v>--</v>
      </c>
      <c r="D430" s="2" t="str">
        <f>IF((ISNUMBER(S$24)),$C$24,"--")</f>
        <v>--</v>
      </c>
      <c r="E430" s="2" t="str">
        <f>IF((ISNUMBER(S$24)),S$10,"--")</f>
        <v>--</v>
      </c>
    </row>
    <row r="431" spans="3:5" x14ac:dyDescent="0.2">
      <c r="C431" s="2">
        <f>IF((ISNUMBER(T$24)),T$24,"--")</f>
        <v>33</v>
      </c>
      <c r="D431" s="2" t="str">
        <f>IF((ISNUMBER(T$24)),$C$24,"--")</f>
        <v>N</v>
      </c>
      <c r="E431" s="2" t="str">
        <f>IF((ISNUMBER(T$24)),T$10,"--")</f>
        <v>Q</v>
      </c>
    </row>
    <row r="432" spans="3:5" x14ac:dyDescent="0.2">
      <c r="C432" s="2">
        <f>IF((ISNUMBER(U$24)),U$24,"--")</f>
        <v>30</v>
      </c>
      <c r="D432" s="2" t="str">
        <f>IF((ISNUMBER(U$24)),$C$24,"--")</f>
        <v>N</v>
      </c>
      <c r="E432" s="2" t="str">
        <f>IF((ISNUMBER(U$24)),U$10,"--")</f>
        <v>R</v>
      </c>
    </row>
    <row r="433" spans="2:5" x14ac:dyDescent="0.2">
      <c r="C433" s="2" t="str">
        <f>IF((ISNUMBER(V$24)),V$24,"--")</f>
        <v>--</v>
      </c>
      <c r="D433" s="2" t="str">
        <f>IF((ISNUMBER(V$24)),$C$24,"--")</f>
        <v>--</v>
      </c>
      <c r="E433" s="2" t="str">
        <f>IF((ISNUMBER(V$24)),V$10,"--")</f>
        <v>--</v>
      </c>
    </row>
    <row r="434" spans="2:5" x14ac:dyDescent="0.2">
      <c r="C434" s="2" t="str">
        <f>IF((ISNUMBER(W$24)),W$24,"--")</f>
        <v>--</v>
      </c>
      <c r="D434" s="2" t="str">
        <f>IF((ISNUMBER(W$24)),$C$24,"--")</f>
        <v>--</v>
      </c>
      <c r="E434" s="2" t="str">
        <f>IF((ISNUMBER(W$24)),W$10,"--")</f>
        <v>--</v>
      </c>
    </row>
    <row r="435" spans="2:5" x14ac:dyDescent="0.2">
      <c r="C435" s="2" t="str">
        <f>IF((ISNUMBER(X$24)),X$24,"--")</f>
        <v>--</v>
      </c>
      <c r="D435" s="2" t="str">
        <f>IF((ISNUMBER(X$24)),$C$24,"--")</f>
        <v>--</v>
      </c>
      <c r="E435" s="2" t="str">
        <f>IF((ISNUMBER(X$24)),X$10,"--")</f>
        <v>--</v>
      </c>
    </row>
    <row r="436" spans="2:5" x14ac:dyDescent="0.2">
      <c r="C436" s="2" t="str">
        <f>IF((ISNUMBER(Y$24)),Y$24,"--")</f>
        <v>--</v>
      </c>
      <c r="D436" s="2" t="str">
        <f>IF((ISNUMBER(Y$24)),$C$24,"--")</f>
        <v>--</v>
      </c>
      <c r="E436" s="2" t="str">
        <f>IF((ISNUMBER(Y$24)),Y$10,"--")</f>
        <v>--</v>
      </c>
    </row>
    <row r="437" spans="2:5" x14ac:dyDescent="0.2">
      <c r="C437" s="2" t="str">
        <f>IF((ISNUMBER(Z$24)),Z$24,"--")</f>
        <v>--</v>
      </c>
      <c r="D437" s="2" t="str">
        <f>IF((ISNUMBER(Z$24)),$C$24,"--")</f>
        <v>--</v>
      </c>
      <c r="E437" s="2" t="str">
        <f>IF((ISNUMBER(Z$24)),Z$10,"--")</f>
        <v>--</v>
      </c>
    </row>
    <row r="438" spans="2:5" x14ac:dyDescent="0.2">
      <c r="C438" s="2" t="str">
        <f>IF((ISNUMBER(AA$24)),AA$24,"--")</f>
        <v>--</v>
      </c>
      <c r="D438" s="2" t="str">
        <f>IF((ISNUMBER(AA$24)),$C$24,"--")</f>
        <v>--</v>
      </c>
      <c r="E438" s="2" t="str">
        <f>IF((ISNUMBER(AA$24)),AA$10,"--")</f>
        <v>--</v>
      </c>
    </row>
    <row r="439" spans="2:5" x14ac:dyDescent="0.2">
      <c r="B439">
        <v>15</v>
      </c>
      <c r="C439" s="2" t="str">
        <f>IF((ISNUMBER(D$25)),D$25,"--")</f>
        <v>--</v>
      </c>
      <c r="D439" s="2" t="str">
        <f>IF((ISNUMBER(D$25)),$C$25,"--")</f>
        <v>--</v>
      </c>
      <c r="E439" s="2" t="str">
        <f>IF((ISNUMBER(D$25)),D$10,"--")</f>
        <v>--</v>
      </c>
    </row>
    <row r="440" spans="2:5" x14ac:dyDescent="0.2">
      <c r="C440" s="2" t="str">
        <f>IF((ISNUMBER(E$25)),E$25,"--")</f>
        <v>--</v>
      </c>
      <c r="D440" s="2" t="str">
        <f>IF((ISNUMBER(E$25)),$C$25,"--")</f>
        <v>--</v>
      </c>
      <c r="E440" s="2" t="str">
        <f>IF((ISNUMBER(E$25)),E$10,"--")</f>
        <v>--</v>
      </c>
    </row>
    <row r="441" spans="2:5" x14ac:dyDescent="0.2">
      <c r="C441" s="2" t="str">
        <f>IF((ISNUMBER(F$25)),F$25,"--")</f>
        <v>--</v>
      </c>
      <c r="D441" s="2" t="str">
        <f>IF((ISNUMBER(F$25)),$C$25,"--")</f>
        <v>--</v>
      </c>
      <c r="E441" s="2" t="str">
        <f>IF((ISNUMBER(F$25)),F$10,"--")</f>
        <v>--</v>
      </c>
    </row>
    <row r="442" spans="2:5" x14ac:dyDescent="0.2">
      <c r="C442" s="2" t="str">
        <f>IF((ISNUMBER(G$25)),G$25,"--")</f>
        <v>--</v>
      </c>
      <c r="D442" s="2" t="str">
        <f>IF((ISNUMBER(G$25)),$C$25,"--")</f>
        <v>--</v>
      </c>
      <c r="E442" s="2" t="str">
        <f>IF((ISNUMBER(G$25)),G$10,"--")</f>
        <v>--</v>
      </c>
    </row>
    <row r="443" spans="2:5" x14ac:dyDescent="0.2">
      <c r="C443" s="2" t="str">
        <f>IF((ISNUMBER(H$25)),H$25,"--")</f>
        <v>--</v>
      </c>
      <c r="D443" s="2" t="str">
        <f>IF((ISNUMBER(H$25)),$C$25,"--")</f>
        <v>--</v>
      </c>
      <c r="E443" s="2" t="str">
        <f>IF((ISNUMBER(H$25)),H$10,"--")</f>
        <v>--</v>
      </c>
    </row>
    <row r="444" spans="2:5" x14ac:dyDescent="0.2">
      <c r="C444" s="2" t="str">
        <f>IF((ISNUMBER(I$25)),I$25,"--")</f>
        <v>--</v>
      </c>
      <c r="D444" s="2" t="str">
        <f>IF((ISNUMBER(I$25)),$C$25,"--")</f>
        <v>--</v>
      </c>
      <c r="E444" s="2" t="str">
        <f>IF((ISNUMBER(I$25)),I$10,"--")</f>
        <v>--</v>
      </c>
    </row>
    <row r="445" spans="2:5" x14ac:dyDescent="0.2">
      <c r="C445" s="2" t="str">
        <f>IF((ISNUMBER(J$25)),J$25,"--")</f>
        <v>--</v>
      </c>
      <c r="D445" s="2" t="str">
        <f>IF((ISNUMBER(J$25)),$C$25,"--")</f>
        <v>--</v>
      </c>
      <c r="E445" s="2" t="str">
        <f>IF((ISNUMBER(J$25)),J$10,"--")</f>
        <v>--</v>
      </c>
    </row>
    <row r="446" spans="2:5" x14ac:dyDescent="0.2">
      <c r="C446" s="2" t="str">
        <f>IF((ISNUMBER(K$25)),K$25,"--")</f>
        <v>--</v>
      </c>
      <c r="D446" s="2" t="str">
        <f>IF((ISNUMBER(K$25)),$C$25,"--")</f>
        <v>--</v>
      </c>
      <c r="E446" s="2" t="str">
        <f>IF((ISNUMBER(K$25)),K$10,"--")</f>
        <v>--</v>
      </c>
    </row>
    <row r="447" spans="2:5" x14ac:dyDescent="0.2">
      <c r="C447" s="2" t="str">
        <f>IF((ISNUMBER(L$25)),L$25,"--")</f>
        <v>--</v>
      </c>
      <c r="D447" s="2" t="str">
        <f>IF((ISNUMBER(L$25)),$C$25,"--")</f>
        <v>--</v>
      </c>
      <c r="E447" s="2" t="str">
        <f>IF((ISNUMBER(L$25)),L$10,"--")</f>
        <v>--</v>
      </c>
    </row>
    <row r="448" spans="2:5" x14ac:dyDescent="0.2">
      <c r="C448" s="2" t="str">
        <f>IF((ISNUMBER(M$25)),M$25,"--")</f>
        <v>--</v>
      </c>
      <c r="D448" s="2" t="str">
        <f>IF((ISNUMBER(M$25)),$C$25,"--")</f>
        <v>--</v>
      </c>
      <c r="E448" s="2" t="str">
        <f>IF((ISNUMBER(M$25)),M$10,"--")</f>
        <v>--</v>
      </c>
    </row>
    <row r="449" spans="2:5" x14ac:dyDescent="0.2">
      <c r="C449" s="2" t="str">
        <f>IF((ISNUMBER(N$25)),N$25,"--")</f>
        <v>--</v>
      </c>
      <c r="D449" s="2" t="str">
        <f>IF((ISNUMBER(N$25)),$C$25,"--")</f>
        <v>--</v>
      </c>
      <c r="E449" s="2" t="str">
        <f>IF((ISNUMBER(N$25)),N$10,"--")</f>
        <v>--</v>
      </c>
    </row>
    <row r="450" spans="2:5" x14ac:dyDescent="0.2">
      <c r="C450" s="2" t="str">
        <f>IF((ISNUMBER(O$25)),O$25,"--")</f>
        <v>--</v>
      </c>
      <c r="D450" s="2" t="str">
        <f>IF((ISNUMBER(O$25)),$C$25,"--")</f>
        <v>--</v>
      </c>
      <c r="E450" s="2" t="str">
        <f>IF((ISNUMBER(O$25)),O$10,"--")</f>
        <v>--</v>
      </c>
    </row>
    <row r="451" spans="2:5" x14ac:dyDescent="0.2">
      <c r="C451" s="2" t="str">
        <f>IF((ISNUMBER(P$25)),P$25,"--")</f>
        <v>--</v>
      </c>
      <c r="D451" s="2" t="str">
        <f>IF((ISNUMBER(P$25)),$C$25,"--")</f>
        <v>--</v>
      </c>
      <c r="E451" s="2" t="str">
        <f>IF((ISNUMBER(P$25)),P$10,"--")</f>
        <v>--</v>
      </c>
    </row>
    <row r="452" spans="2:5" x14ac:dyDescent="0.2">
      <c r="C452" s="2">
        <f>IF((ISNUMBER(Q$25)),Q$25,"--")</f>
        <v>15</v>
      </c>
      <c r="D452" s="2" t="str">
        <f>IF((ISNUMBER(Q$25)),$C$25,"--")</f>
        <v>O</v>
      </c>
      <c r="E452" s="2" t="str">
        <f>IF((ISNUMBER(Q$25)),Q$10,"--")</f>
        <v>N</v>
      </c>
    </row>
    <row r="453" spans="2:5" x14ac:dyDescent="0.2">
      <c r="C453" s="2" t="str">
        <f>IF((ISNUMBER(R$25)),R$25,"--")</f>
        <v>--</v>
      </c>
      <c r="D453" s="2" t="str">
        <f>IF((ISNUMBER(R$25)),$C$25,"--")</f>
        <v>--</v>
      </c>
      <c r="E453" s="2" t="str">
        <f>IF((ISNUMBER(R$25)),R$10,"--")</f>
        <v>--</v>
      </c>
    </row>
    <row r="454" spans="2:5" x14ac:dyDescent="0.2">
      <c r="C454" s="2">
        <f>IF((ISNUMBER(S$25)),S$25,"--")</f>
        <v>12</v>
      </c>
      <c r="D454" s="2" t="str">
        <f>IF((ISNUMBER(S$25)),$C$25,"--")</f>
        <v>O</v>
      </c>
      <c r="E454" s="2" t="str">
        <f>IF((ISNUMBER(S$25)),S$10,"--")</f>
        <v>P</v>
      </c>
    </row>
    <row r="455" spans="2:5" x14ac:dyDescent="0.2">
      <c r="C455" s="2">
        <f>IF((ISNUMBER(T$25)),T$25,"--")</f>
        <v>36</v>
      </c>
      <c r="D455" s="2" t="str">
        <f>IF((ISNUMBER(T$25)),$C$25,"--")</f>
        <v>O</v>
      </c>
      <c r="E455" s="2" t="str">
        <f>IF((ISNUMBER(T$25)),T$10,"--")</f>
        <v>Q</v>
      </c>
    </row>
    <row r="456" spans="2:5" x14ac:dyDescent="0.2">
      <c r="C456" s="2">
        <f>IF((ISNUMBER(U$25)),U$25,"--")</f>
        <v>39</v>
      </c>
      <c r="D456" s="2" t="str">
        <f>IF((ISNUMBER(U$25)),$C$25,"--")</f>
        <v>O</v>
      </c>
      <c r="E456" s="2" t="str">
        <f>IF((ISNUMBER(U$25)),U$10,"--")</f>
        <v>R</v>
      </c>
    </row>
    <row r="457" spans="2:5" x14ac:dyDescent="0.2">
      <c r="C457" s="2" t="str">
        <f>IF((ISNUMBER(V$25)),V$25,"--")</f>
        <v>--</v>
      </c>
      <c r="D457" s="2" t="str">
        <f>IF((ISNUMBER(V$25)),$C$25,"--")</f>
        <v>--</v>
      </c>
      <c r="E457" s="2" t="str">
        <f>IF((ISNUMBER(V$25)),V$10,"--")</f>
        <v>--</v>
      </c>
    </row>
    <row r="458" spans="2:5" x14ac:dyDescent="0.2">
      <c r="C458" s="2" t="str">
        <f>IF((ISNUMBER(W$25)),W$25,"--")</f>
        <v>--</v>
      </c>
      <c r="D458" s="2" t="str">
        <f>IF((ISNUMBER(W$25)),$C$25,"--")</f>
        <v>--</v>
      </c>
      <c r="E458" s="2" t="str">
        <f>IF((ISNUMBER(W$25)),W$10,"--")</f>
        <v>--</v>
      </c>
    </row>
    <row r="459" spans="2:5" x14ac:dyDescent="0.2">
      <c r="C459" s="2" t="str">
        <f>IF((ISNUMBER(X$25)),X$25,"--")</f>
        <v>--</v>
      </c>
      <c r="D459" s="2" t="str">
        <f>IF((ISNUMBER(X$25)),$C$25,"--")</f>
        <v>--</v>
      </c>
      <c r="E459" s="2" t="str">
        <f>IF((ISNUMBER(X$25)),X$10,"--")</f>
        <v>--</v>
      </c>
    </row>
    <row r="460" spans="2:5" x14ac:dyDescent="0.2">
      <c r="C460" s="2" t="str">
        <f>IF((ISNUMBER(Y$25)),Y$25,"--")</f>
        <v>--</v>
      </c>
      <c r="D460" s="2" t="str">
        <f>IF((ISNUMBER(Y$25)),$C$25,"--")</f>
        <v>--</v>
      </c>
      <c r="E460" s="2" t="str">
        <f>IF((ISNUMBER(Y$25)),Y$10,"--")</f>
        <v>--</v>
      </c>
    </row>
    <row r="461" spans="2:5" x14ac:dyDescent="0.2">
      <c r="C461" s="2" t="str">
        <f>IF((ISNUMBER(Z$25)),Z$25,"--")</f>
        <v>--</v>
      </c>
      <c r="D461" s="2" t="str">
        <f>IF((ISNUMBER(Z$25)),$C$25,"--")</f>
        <v>--</v>
      </c>
      <c r="E461" s="2" t="str">
        <f>IF((ISNUMBER(Z$25)),Z$10,"--")</f>
        <v>--</v>
      </c>
    </row>
    <row r="462" spans="2:5" x14ac:dyDescent="0.2">
      <c r="C462" s="2" t="str">
        <f>IF((ISNUMBER(AA$25)),AA$25,"--")</f>
        <v>--</v>
      </c>
      <c r="D462" s="2" t="str">
        <f>IF((ISNUMBER(AA$25)),$C$25,"--")</f>
        <v>--</v>
      </c>
      <c r="E462" s="2" t="str">
        <f>IF((ISNUMBER(AA$25)),AA$10,"--")</f>
        <v>--</v>
      </c>
    </row>
    <row r="463" spans="2:5" x14ac:dyDescent="0.2">
      <c r="B463">
        <v>16</v>
      </c>
      <c r="C463" s="2" t="str">
        <f>IF((ISNUMBER(D$26)),D$26,"--")</f>
        <v>--</v>
      </c>
      <c r="D463" s="2" t="str">
        <f>IF((ISNUMBER(D$26)),$C$26,"--")</f>
        <v>--</v>
      </c>
      <c r="E463" s="2" t="str">
        <f>IF((ISNUMBER(D$26)),D$10,"--")</f>
        <v>--</v>
      </c>
    </row>
    <row r="464" spans="2:5" x14ac:dyDescent="0.2">
      <c r="C464" s="2" t="str">
        <f>IF((ISNUMBER(E$26)),E$26,"--")</f>
        <v>--</v>
      </c>
      <c r="D464" s="2" t="str">
        <f>IF((ISNUMBER(E$26)),$C$26,"--")</f>
        <v>--</v>
      </c>
      <c r="E464" s="2" t="str">
        <f>IF((ISNUMBER(E$26)),E$10,"--")</f>
        <v>--</v>
      </c>
    </row>
    <row r="465" spans="3:5" x14ac:dyDescent="0.2">
      <c r="C465" s="2" t="str">
        <f>IF((ISNUMBER(F$26)),F$26,"--")</f>
        <v>--</v>
      </c>
      <c r="D465" s="2" t="str">
        <f>IF((ISNUMBER(F$26)),$C$26,"--")</f>
        <v>--</v>
      </c>
      <c r="E465" s="2" t="str">
        <f>IF((ISNUMBER(F$26)),F$10,"--")</f>
        <v>--</v>
      </c>
    </row>
    <row r="466" spans="3:5" x14ac:dyDescent="0.2">
      <c r="C466" s="2" t="str">
        <f>IF((ISNUMBER(G$26)),G$26,"--")</f>
        <v>--</v>
      </c>
      <c r="D466" s="2" t="str">
        <f>IF((ISNUMBER(G$26)),$C$26,"--")</f>
        <v>--</v>
      </c>
      <c r="E466" s="2" t="str">
        <f>IF((ISNUMBER(G$26)),G$10,"--")</f>
        <v>--</v>
      </c>
    </row>
    <row r="467" spans="3:5" x14ac:dyDescent="0.2">
      <c r="C467" s="2" t="str">
        <f>IF((ISNUMBER(H$26)),H$26,"--")</f>
        <v>--</v>
      </c>
      <c r="D467" s="2" t="str">
        <f>IF((ISNUMBER(H$26)),$C$26,"--")</f>
        <v>--</v>
      </c>
      <c r="E467" s="2" t="str">
        <f>IF((ISNUMBER(H$26)),H$10,"--")</f>
        <v>--</v>
      </c>
    </row>
    <row r="468" spans="3:5" x14ac:dyDescent="0.2">
      <c r="C468" s="2" t="str">
        <f>IF((ISNUMBER(I$26)),I$26,"--")</f>
        <v>--</v>
      </c>
      <c r="D468" s="2" t="str">
        <f>IF((ISNUMBER(I$26)),$C$26,"--")</f>
        <v>--</v>
      </c>
      <c r="E468" s="2" t="str">
        <f>IF((ISNUMBER(I$26)),I$10,"--")</f>
        <v>--</v>
      </c>
    </row>
    <row r="469" spans="3:5" x14ac:dyDescent="0.2">
      <c r="C469" s="2" t="str">
        <f>IF((ISNUMBER(J$26)),J$26,"--")</f>
        <v>--</v>
      </c>
      <c r="D469" s="2" t="str">
        <f>IF((ISNUMBER(J$26)),$C$26,"--")</f>
        <v>--</v>
      </c>
      <c r="E469" s="2" t="str">
        <f>IF((ISNUMBER(J$26)),J$10,"--")</f>
        <v>--</v>
      </c>
    </row>
    <row r="470" spans="3:5" x14ac:dyDescent="0.2">
      <c r="C470" s="2" t="str">
        <f>IF((ISNUMBER(K$26)),K$26,"--")</f>
        <v>--</v>
      </c>
      <c r="D470" s="2" t="str">
        <f>IF((ISNUMBER(K$26)),$C$26,"--")</f>
        <v>--</v>
      </c>
      <c r="E470" s="2" t="str">
        <f>IF((ISNUMBER(K$26)),K$10,"--")</f>
        <v>--</v>
      </c>
    </row>
    <row r="471" spans="3:5" x14ac:dyDescent="0.2">
      <c r="C471" s="2" t="str">
        <f>IF((ISNUMBER(L$26)),L$26,"--")</f>
        <v>--</v>
      </c>
      <c r="D471" s="2" t="str">
        <f>IF((ISNUMBER(L$26)),$C$26,"--")</f>
        <v>--</v>
      </c>
      <c r="E471" s="2" t="str">
        <f>IF((ISNUMBER(L$26)),L$10,"--")</f>
        <v>--</v>
      </c>
    </row>
    <row r="472" spans="3:5" x14ac:dyDescent="0.2">
      <c r="C472" s="2" t="str">
        <f>IF((ISNUMBER(M$26)),M$26,"--")</f>
        <v>--</v>
      </c>
      <c r="D472" s="2" t="str">
        <f>IF((ISNUMBER(M$26)),$C$26,"--")</f>
        <v>--</v>
      </c>
      <c r="E472" s="2" t="str">
        <f>IF((ISNUMBER(M$26)),M$10,"--")</f>
        <v>--</v>
      </c>
    </row>
    <row r="473" spans="3:5" x14ac:dyDescent="0.2">
      <c r="C473" s="2" t="str">
        <f>IF((ISNUMBER(N$26)),N$26,"--")</f>
        <v>--</v>
      </c>
      <c r="D473" s="2" t="str">
        <f>IF((ISNUMBER(N$26)),$C$26,"--")</f>
        <v>--</v>
      </c>
      <c r="E473" s="2" t="str">
        <f>IF((ISNUMBER(N$26)),N$10,"--")</f>
        <v>--</v>
      </c>
    </row>
    <row r="474" spans="3:5" x14ac:dyDescent="0.2">
      <c r="C474" s="2" t="str">
        <f>IF((ISNUMBER(O$26)),O$26,"--")</f>
        <v>--</v>
      </c>
      <c r="D474" s="2" t="str">
        <f>IF((ISNUMBER(O$26)),$C$26,"--")</f>
        <v>--</v>
      </c>
      <c r="E474" s="2" t="str">
        <f>IF((ISNUMBER(O$26)),O$10,"--")</f>
        <v>--</v>
      </c>
    </row>
    <row r="475" spans="3:5" x14ac:dyDescent="0.2">
      <c r="C475" s="2" t="str">
        <f>IF((ISNUMBER(P$26)),P$26,"--")</f>
        <v>--</v>
      </c>
      <c r="D475" s="2" t="str">
        <f>IF((ISNUMBER(P$26)),$C$26,"--")</f>
        <v>--</v>
      </c>
      <c r="E475" s="2" t="str">
        <f>IF((ISNUMBER(P$26)),P$10,"--")</f>
        <v>--</v>
      </c>
    </row>
    <row r="476" spans="3:5" x14ac:dyDescent="0.2">
      <c r="C476" s="2">
        <f>IF((ISNUMBER(Q$26)),Q$26,"--")</f>
        <v>18</v>
      </c>
      <c r="D476" s="2" t="str">
        <f>IF((ISNUMBER(Q$26)),$C$26,"--")</f>
        <v>P</v>
      </c>
      <c r="E476" s="2" t="str">
        <f>IF((ISNUMBER(Q$26)),Q$10,"--")</f>
        <v>N</v>
      </c>
    </row>
    <row r="477" spans="3:5" x14ac:dyDescent="0.2">
      <c r="C477" s="2" t="str">
        <f>IF((ISNUMBER(R$26)),R$26,"--")</f>
        <v>--</v>
      </c>
      <c r="D477" s="2" t="str">
        <f>IF((ISNUMBER(R$26)),$C$26,"--")</f>
        <v>--</v>
      </c>
      <c r="E477" s="2" t="str">
        <f>IF((ISNUMBER(R$26)),R$10,"--")</f>
        <v>--</v>
      </c>
    </row>
    <row r="478" spans="3:5" x14ac:dyDescent="0.2">
      <c r="C478" s="2" t="str">
        <f>IF((ISNUMBER(S$26)),S$26,"--")</f>
        <v>--</v>
      </c>
      <c r="D478" s="2" t="str">
        <f>IF((ISNUMBER(S$26)),$C$26,"--")</f>
        <v>--</v>
      </c>
      <c r="E478" s="2" t="str">
        <f>IF((ISNUMBER(S$26)),S$10,"--")</f>
        <v>--</v>
      </c>
    </row>
    <row r="479" spans="3:5" x14ac:dyDescent="0.2">
      <c r="C479" s="2">
        <f>IF((ISNUMBER(T$26)),T$26,"--")</f>
        <v>21</v>
      </c>
      <c r="D479" s="2" t="str">
        <f>IF((ISNUMBER(T$26)),$C$26,"--")</f>
        <v>P</v>
      </c>
      <c r="E479" s="2" t="str">
        <f>IF((ISNUMBER(T$26)),T$10,"--")</f>
        <v>Q</v>
      </c>
    </row>
    <row r="480" spans="3:5" x14ac:dyDescent="0.2">
      <c r="C480" s="2">
        <f>IF((ISNUMBER(U$26)),U$26,"--")</f>
        <v>42</v>
      </c>
      <c r="D480" s="2" t="str">
        <f>IF((ISNUMBER(U$26)),$C$26,"--")</f>
        <v>P</v>
      </c>
      <c r="E480" s="2" t="str">
        <f>IF((ISNUMBER(U$26)),U$10,"--")</f>
        <v>R</v>
      </c>
    </row>
    <row r="481" spans="2:5" x14ac:dyDescent="0.2">
      <c r="C481" s="2" t="str">
        <f>IF((ISNUMBER(V$26)),V$26,"--")</f>
        <v>--</v>
      </c>
      <c r="D481" s="2" t="str">
        <f>IF((ISNUMBER(V$26)),$C$26,"--")</f>
        <v>--</v>
      </c>
      <c r="E481" s="2" t="str">
        <f>IF((ISNUMBER(V$26)),V$10,"--")</f>
        <v>--</v>
      </c>
    </row>
    <row r="482" spans="2:5" x14ac:dyDescent="0.2">
      <c r="C482" s="2" t="str">
        <f>IF((ISNUMBER(W$26)),W$26,"--")</f>
        <v>--</v>
      </c>
      <c r="D482" s="2" t="str">
        <f>IF((ISNUMBER(W$26)),$C$26,"--")</f>
        <v>--</v>
      </c>
      <c r="E482" s="2" t="str">
        <f>IF((ISNUMBER(W$26)),W$10,"--")</f>
        <v>--</v>
      </c>
    </row>
    <row r="483" spans="2:5" x14ac:dyDescent="0.2">
      <c r="C483" s="2" t="str">
        <f>IF((ISNUMBER(X$26)),X$26,"--")</f>
        <v>--</v>
      </c>
      <c r="D483" s="2" t="str">
        <f>IF((ISNUMBER(X$26)),$C$26,"--")</f>
        <v>--</v>
      </c>
      <c r="E483" s="2" t="str">
        <f>IF((ISNUMBER(X$26)),X$10,"--")</f>
        <v>--</v>
      </c>
    </row>
    <row r="484" spans="2:5" x14ac:dyDescent="0.2">
      <c r="C484" s="2" t="str">
        <f>IF((ISNUMBER(Y$26)),Y$26,"--")</f>
        <v>--</v>
      </c>
      <c r="D484" s="2" t="str">
        <f>IF((ISNUMBER(Y$26)),$C$26,"--")</f>
        <v>--</v>
      </c>
      <c r="E484" s="2" t="str">
        <f>IF((ISNUMBER(Y$26)),Y$10,"--")</f>
        <v>--</v>
      </c>
    </row>
    <row r="485" spans="2:5" x14ac:dyDescent="0.2">
      <c r="C485" s="2" t="str">
        <f>IF((ISNUMBER(Z$26)),Z$26,"--")</f>
        <v>--</v>
      </c>
      <c r="D485" s="2" t="str">
        <f>IF((ISNUMBER(Z$26)),$C$26,"--")</f>
        <v>--</v>
      </c>
      <c r="E485" s="2" t="str">
        <f>IF((ISNUMBER(Z$26)),Z$10,"--")</f>
        <v>--</v>
      </c>
    </row>
    <row r="486" spans="2:5" x14ac:dyDescent="0.2">
      <c r="C486" s="2" t="str">
        <f>IF((ISNUMBER(AA$26)),AA$26,"--")</f>
        <v>--</v>
      </c>
      <c r="D486" s="2" t="str">
        <f>IF((ISNUMBER(AA$26)),$C$26,"--")</f>
        <v>--</v>
      </c>
      <c r="E486" s="2" t="str">
        <f>IF((ISNUMBER(AA$26)),AA$10,"--")</f>
        <v>--</v>
      </c>
    </row>
    <row r="487" spans="2:5" x14ac:dyDescent="0.2">
      <c r="B487">
        <v>17</v>
      </c>
      <c r="C487" s="2" t="str">
        <f>IF((ISNUMBER(D$27)),D$27,"--")</f>
        <v>--</v>
      </c>
      <c r="D487" s="2" t="str">
        <f>IF((ISNUMBER(D$27)),$C$27,"--")</f>
        <v>--</v>
      </c>
      <c r="E487" s="2" t="str">
        <f>IF((ISNUMBER(D$27)),D$10,"--")</f>
        <v>--</v>
      </c>
    </row>
    <row r="488" spans="2:5" x14ac:dyDescent="0.2">
      <c r="C488" s="2" t="str">
        <f>IF((ISNUMBER(E$27)),E$27,"--")</f>
        <v>--</v>
      </c>
      <c r="D488" s="2" t="str">
        <f>IF((ISNUMBER(E$27)),$C$27,"--")</f>
        <v>--</v>
      </c>
      <c r="E488" s="2" t="str">
        <f>IF((ISNUMBER(E$27)),E$10,"--")</f>
        <v>--</v>
      </c>
    </row>
    <row r="489" spans="2:5" x14ac:dyDescent="0.2">
      <c r="C489" s="2" t="str">
        <f>IF((ISNUMBER(F$27)),F$27,"--")</f>
        <v>--</v>
      </c>
      <c r="D489" s="2" t="str">
        <f>IF((ISNUMBER(F$27)),$C$27,"--")</f>
        <v>--</v>
      </c>
      <c r="E489" s="2" t="str">
        <f>IF((ISNUMBER(F$27)),F$10,"--")</f>
        <v>--</v>
      </c>
    </row>
    <row r="490" spans="2:5" x14ac:dyDescent="0.2">
      <c r="C490" s="2" t="str">
        <f>IF((ISNUMBER(G$27)),G$27,"--")</f>
        <v>--</v>
      </c>
      <c r="D490" s="2" t="str">
        <f>IF((ISNUMBER(G$27)),$C$27,"--")</f>
        <v>--</v>
      </c>
      <c r="E490" s="2" t="str">
        <f>IF((ISNUMBER(G$27)),G$10,"--")</f>
        <v>--</v>
      </c>
    </row>
    <row r="491" spans="2:5" x14ac:dyDescent="0.2">
      <c r="C491" s="2" t="str">
        <f>IF((ISNUMBER(H$27)),H$27,"--")</f>
        <v>--</v>
      </c>
      <c r="D491" s="2" t="str">
        <f>IF((ISNUMBER(H$27)),$C$27,"--")</f>
        <v>--</v>
      </c>
      <c r="E491" s="2" t="str">
        <f>IF((ISNUMBER(H$27)),H$10,"--")</f>
        <v>--</v>
      </c>
    </row>
    <row r="492" spans="2:5" x14ac:dyDescent="0.2">
      <c r="C492" s="2" t="str">
        <f>IF((ISNUMBER(I$27)),I$27,"--")</f>
        <v>--</v>
      </c>
      <c r="D492" s="2" t="str">
        <f>IF((ISNUMBER(I$27)),$C$27,"--")</f>
        <v>--</v>
      </c>
      <c r="E492" s="2" t="str">
        <f>IF((ISNUMBER(I$27)),I$10,"--")</f>
        <v>--</v>
      </c>
    </row>
    <row r="493" spans="2:5" x14ac:dyDescent="0.2">
      <c r="C493" s="2" t="str">
        <f>IF((ISNUMBER(J$27)),J$27,"--")</f>
        <v>--</v>
      </c>
      <c r="D493" s="2" t="str">
        <f>IF((ISNUMBER(J$27)),$C$27,"--")</f>
        <v>--</v>
      </c>
      <c r="E493" s="2" t="str">
        <f>IF((ISNUMBER(J$27)),J$10,"--")</f>
        <v>--</v>
      </c>
    </row>
    <row r="494" spans="2:5" x14ac:dyDescent="0.2">
      <c r="C494" s="2" t="str">
        <f>IF((ISNUMBER(K$27)),K$27,"--")</f>
        <v>--</v>
      </c>
      <c r="D494" s="2" t="str">
        <f>IF((ISNUMBER(K$27)),$C$27,"--")</f>
        <v>--</v>
      </c>
      <c r="E494" s="2" t="str">
        <f>IF((ISNUMBER(K$27)),K$10,"--")</f>
        <v>--</v>
      </c>
    </row>
    <row r="495" spans="2:5" x14ac:dyDescent="0.2">
      <c r="C495" s="2" t="str">
        <f>IF((ISNUMBER(L$27)),L$27,"--")</f>
        <v>--</v>
      </c>
      <c r="D495" s="2" t="str">
        <f>IF((ISNUMBER(L$27)),$C$27,"--")</f>
        <v>--</v>
      </c>
      <c r="E495" s="2" t="str">
        <f>IF((ISNUMBER(L$27)),L$10,"--")</f>
        <v>--</v>
      </c>
    </row>
    <row r="496" spans="2:5" x14ac:dyDescent="0.2">
      <c r="C496" s="2" t="str">
        <f>IF((ISNUMBER(M$27)),M$27,"--")</f>
        <v>--</v>
      </c>
      <c r="D496" s="2" t="str">
        <f>IF((ISNUMBER(M$27)),$C$27,"--")</f>
        <v>--</v>
      </c>
      <c r="E496" s="2" t="str">
        <f>IF((ISNUMBER(M$27)),M$10,"--")</f>
        <v>--</v>
      </c>
    </row>
    <row r="497" spans="2:5" x14ac:dyDescent="0.2">
      <c r="C497" s="2" t="str">
        <f>IF((ISNUMBER(N$27)),N$27,"--")</f>
        <v>--</v>
      </c>
      <c r="D497" s="2" t="str">
        <f>IF((ISNUMBER(N$27)),$C$27,"--")</f>
        <v>--</v>
      </c>
      <c r="E497" s="2" t="str">
        <f>IF((ISNUMBER(N$27)),N$10,"--")</f>
        <v>--</v>
      </c>
    </row>
    <row r="498" spans="2:5" x14ac:dyDescent="0.2">
      <c r="C498" s="2" t="str">
        <f>IF((ISNUMBER(O$27)),O$27,"--")</f>
        <v>--</v>
      </c>
      <c r="D498" s="2" t="str">
        <f>IF((ISNUMBER(O$27)),$C$27,"--")</f>
        <v>--</v>
      </c>
      <c r="E498" s="2" t="str">
        <f>IF((ISNUMBER(O$27)),O$10,"--")</f>
        <v>--</v>
      </c>
    </row>
    <row r="499" spans="2:5" x14ac:dyDescent="0.2">
      <c r="C499" s="2" t="str">
        <f>IF((ISNUMBER(P$27)),P$27,"--")</f>
        <v>--</v>
      </c>
      <c r="D499" s="2" t="str">
        <f>IF((ISNUMBER(P$27)),$C$27,"--")</f>
        <v>--</v>
      </c>
      <c r="E499" s="2" t="str">
        <f>IF((ISNUMBER(P$27)),P$10,"--")</f>
        <v>--</v>
      </c>
    </row>
    <row r="500" spans="2:5" x14ac:dyDescent="0.2">
      <c r="C500" s="2" t="str">
        <f>IF((ISNUMBER(Q$27)),Q$27,"--")</f>
        <v>--</v>
      </c>
      <c r="D500" s="2" t="str">
        <f>IF((ISNUMBER(Q$27)),$C$27,"--")</f>
        <v>--</v>
      </c>
      <c r="E500" s="2" t="str">
        <f>IF((ISNUMBER(Q$27)),Q$10,"--")</f>
        <v>--</v>
      </c>
    </row>
    <row r="501" spans="2:5" x14ac:dyDescent="0.2">
      <c r="C501" s="2" t="str">
        <f>IF((ISNUMBER(R$27)),R$27,"--")</f>
        <v>--</v>
      </c>
      <c r="D501" s="2" t="str">
        <f>IF((ISNUMBER(R$27)),$C$27,"--")</f>
        <v>--</v>
      </c>
      <c r="E501" s="2" t="str">
        <f>IF((ISNUMBER(R$27)),R$10,"--")</f>
        <v>--</v>
      </c>
    </row>
    <row r="502" spans="2:5" x14ac:dyDescent="0.2">
      <c r="C502" s="2" t="str">
        <f>IF((ISNUMBER(S$27)),S$27,"--")</f>
        <v>--</v>
      </c>
      <c r="D502" s="2" t="str">
        <f>IF((ISNUMBER(S$27)),$C$27,"--")</f>
        <v>--</v>
      </c>
      <c r="E502" s="2" t="str">
        <f>IF((ISNUMBER(S$27)),S$10,"--")</f>
        <v>--</v>
      </c>
    </row>
    <row r="503" spans="2:5" x14ac:dyDescent="0.2">
      <c r="C503" s="2" t="str">
        <f>IF((ISNUMBER(T$27)),T$27,"--")</f>
        <v>--</v>
      </c>
      <c r="D503" s="2" t="str">
        <f>IF((ISNUMBER(T$27)),$C$27,"--")</f>
        <v>--</v>
      </c>
      <c r="E503" s="2" t="str">
        <f>IF((ISNUMBER(T$27)),T$10,"--")</f>
        <v>--</v>
      </c>
    </row>
    <row r="504" spans="2:5" x14ac:dyDescent="0.2">
      <c r="C504" s="2">
        <f>IF((ISNUMBER(U$27)),U$27,"--")</f>
        <v>45</v>
      </c>
      <c r="D504" s="2" t="str">
        <f>IF((ISNUMBER(U$27)),$C$27,"--")</f>
        <v>Q</v>
      </c>
      <c r="E504" s="2" t="str">
        <f>IF((ISNUMBER(U$27)),U$10,"--")</f>
        <v>R</v>
      </c>
    </row>
    <row r="505" spans="2:5" x14ac:dyDescent="0.2">
      <c r="C505" s="2" t="str">
        <f>IF((ISNUMBER(V$27)),V$27,"--")</f>
        <v>--</v>
      </c>
      <c r="D505" s="2" t="str">
        <f>IF((ISNUMBER(V$27)),$C$27,"--")</f>
        <v>--</v>
      </c>
      <c r="E505" s="2" t="str">
        <f>IF((ISNUMBER(V$27)),V$10,"--")</f>
        <v>--</v>
      </c>
    </row>
    <row r="506" spans="2:5" x14ac:dyDescent="0.2">
      <c r="C506" s="2" t="str">
        <f>IF((ISNUMBER(W$27)),W$27,"--")</f>
        <v>--</v>
      </c>
      <c r="D506" s="2" t="str">
        <f>IF((ISNUMBER(W$27)),$C$27,"--")</f>
        <v>--</v>
      </c>
      <c r="E506" s="2" t="str">
        <f>IF((ISNUMBER(W$27)),W$10,"--")</f>
        <v>--</v>
      </c>
    </row>
    <row r="507" spans="2:5" x14ac:dyDescent="0.2">
      <c r="C507" s="2" t="str">
        <f>IF((ISNUMBER(X$27)),X$27,"--")</f>
        <v>--</v>
      </c>
      <c r="D507" s="2" t="str">
        <f>IF((ISNUMBER(X$27)),$C$27,"--")</f>
        <v>--</v>
      </c>
      <c r="E507" s="2" t="str">
        <f>IF((ISNUMBER(X$27)),X$10,"--")</f>
        <v>--</v>
      </c>
    </row>
    <row r="508" spans="2:5" x14ac:dyDescent="0.2">
      <c r="C508" s="2" t="str">
        <f>IF((ISNUMBER(Y$27)),Y$27,"--")</f>
        <v>--</v>
      </c>
      <c r="D508" s="2" t="str">
        <f>IF((ISNUMBER(Y$27)),$C$27,"--")</f>
        <v>--</v>
      </c>
      <c r="E508" s="2" t="str">
        <f>IF((ISNUMBER(Y$27)),Y$10,"--")</f>
        <v>--</v>
      </c>
    </row>
    <row r="509" spans="2:5" x14ac:dyDescent="0.2">
      <c r="C509" s="2" t="str">
        <f>IF((ISNUMBER(Z$27)),Z$27,"--")</f>
        <v>--</v>
      </c>
      <c r="D509" s="2" t="str">
        <f>IF((ISNUMBER(Z$27)),$C$27,"--")</f>
        <v>--</v>
      </c>
      <c r="E509" s="2" t="str">
        <f>IF((ISNUMBER(Z$27)),Z$10,"--")</f>
        <v>--</v>
      </c>
    </row>
    <row r="510" spans="2:5" x14ac:dyDescent="0.2">
      <c r="C510" s="2" t="str">
        <f>IF((ISNUMBER(AA$27)),AA$27,"--")</f>
        <v>--</v>
      </c>
      <c r="D510" s="2" t="str">
        <f>IF((ISNUMBER(AA$27)),$C$27,"--")</f>
        <v>--</v>
      </c>
      <c r="E510" s="2" t="str">
        <f>IF((ISNUMBER(AA$27)),AA$10,"--")</f>
        <v>--</v>
      </c>
    </row>
    <row r="511" spans="2:5" x14ac:dyDescent="0.2">
      <c r="B511">
        <v>18</v>
      </c>
      <c r="C511" s="2" t="str">
        <f>IF((ISNUMBER(D$28)),D$28,"--")</f>
        <v>--</v>
      </c>
      <c r="D511" s="2" t="str">
        <f>IF((ISNUMBER(D$28)),$C$28,"--")</f>
        <v>--</v>
      </c>
      <c r="E511" s="2" t="str">
        <f>IF((ISNUMBER(D$28)),D$10,"--")</f>
        <v>--</v>
      </c>
    </row>
    <row r="512" spans="2:5" x14ac:dyDescent="0.2">
      <c r="C512" s="2" t="str">
        <f>IF((ISNUMBER(E$28)),E$28,"--")</f>
        <v>--</v>
      </c>
      <c r="D512" s="2" t="str">
        <f>IF((ISNUMBER(E$28)),$C$28,"--")</f>
        <v>--</v>
      </c>
      <c r="E512" s="2" t="str">
        <f>IF((ISNUMBER(E$28)),E$10,"--")</f>
        <v>--</v>
      </c>
    </row>
    <row r="513" spans="3:5" x14ac:dyDescent="0.2">
      <c r="C513" s="2" t="str">
        <f>IF((ISNUMBER(F$28)),F$28,"--")</f>
        <v>--</v>
      </c>
      <c r="D513" s="2" t="str">
        <f>IF((ISNUMBER(F$28)),$C$28,"--")</f>
        <v>--</v>
      </c>
      <c r="E513" s="2" t="str">
        <f>IF((ISNUMBER(F$28)),F$10,"--")</f>
        <v>--</v>
      </c>
    </row>
    <row r="514" spans="3:5" x14ac:dyDescent="0.2">
      <c r="C514" s="2" t="str">
        <f>IF((ISNUMBER(G$28)),G$28,"--")</f>
        <v>--</v>
      </c>
      <c r="D514" s="2" t="str">
        <f>IF((ISNUMBER(G$28)),$C$28,"--")</f>
        <v>--</v>
      </c>
      <c r="E514" s="2" t="str">
        <f>IF((ISNUMBER(G$28)),G$10,"--")</f>
        <v>--</v>
      </c>
    </row>
    <row r="515" spans="3:5" x14ac:dyDescent="0.2">
      <c r="C515" s="2" t="str">
        <f>IF((ISNUMBER(H$28)),H$28,"--")</f>
        <v>--</v>
      </c>
      <c r="D515" s="2" t="str">
        <f>IF((ISNUMBER(H$28)),$C$28,"--")</f>
        <v>--</v>
      </c>
      <c r="E515" s="2" t="str">
        <f>IF((ISNUMBER(H$28)),H$10,"--")</f>
        <v>--</v>
      </c>
    </row>
    <row r="516" spans="3:5" x14ac:dyDescent="0.2">
      <c r="C516" s="2" t="str">
        <f>IF((ISNUMBER(I$28)),I$28,"--")</f>
        <v>--</v>
      </c>
      <c r="D516" s="2" t="str">
        <f>IF((ISNUMBER(I$28)),$C$28,"--")</f>
        <v>--</v>
      </c>
      <c r="E516" s="2" t="str">
        <f>IF((ISNUMBER(I$28)),I$10,"--")</f>
        <v>--</v>
      </c>
    </row>
    <row r="517" spans="3:5" x14ac:dyDescent="0.2">
      <c r="C517" s="2" t="str">
        <f>IF((ISNUMBER(J$28)),J$28,"--")</f>
        <v>--</v>
      </c>
      <c r="D517" s="2" t="str">
        <f>IF((ISNUMBER(J$28)),$C$28,"--")</f>
        <v>--</v>
      </c>
      <c r="E517" s="2" t="str">
        <f>IF((ISNUMBER(J$28)),J$10,"--")</f>
        <v>--</v>
      </c>
    </row>
    <row r="518" spans="3:5" x14ac:dyDescent="0.2">
      <c r="C518" s="2" t="str">
        <f>IF((ISNUMBER(K$28)),K$28,"--")</f>
        <v>--</v>
      </c>
      <c r="D518" s="2" t="str">
        <f>IF((ISNUMBER(K$28)),$C$28,"--")</f>
        <v>--</v>
      </c>
      <c r="E518" s="2" t="str">
        <f>IF((ISNUMBER(K$28)),K$10,"--")</f>
        <v>--</v>
      </c>
    </row>
    <row r="519" spans="3:5" x14ac:dyDescent="0.2">
      <c r="C519" s="2" t="str">
        <f>IF((ISNUMBER(L$28)),L$28,"--")</f>
        <v>--</v>
      </c>
      <c r="D519" s="2" t="str">
        <f>IF((ISNUMBER(L$28)),$C$28,"--")</f>
        <v>--</v>
      </c>
      <c r="E519" s="2" t="str">
        <f>IF((ISNUMBER(L$28)),L$10,"--")</f>
        <v>--</v>
      </c>
    </row>
    <row r="520" spans="3:5" x14ac:dyDescent="0.2">
      <c r="C520" s="2" t="str">
        <f>IF((ISNUMBER(M$28)),M$28,"--")</f>
        <v>--</v>
      </c>
      <c r="D520" s="2" t="str">
        <f>IF((ISNUMBER(M$28)),$C$28,"--")</f>
        <v>--</v>
      </c>
      <c r="E520" s="2" t="str">
        <f>IF((ISNUMBER(M$28)),M$10,"--")</f>
        <v>--</v>
      </c>
    </row>
    <row r="521" spans="3:5" x14ac:dyDescent="0.2">
      <c r="C521" s="2" t="str">
        <f>IF((ISNUMBER(N$28)),N$28,"--")</f>
        <v>--</v>
      </c>
      <c r="D521" s="2" t="str">
        <f>IF((ISNUMBER(N$28)),$C$28,"--")</f>
        <v>--</v>
      </c>
      <c r="E521" s="2" t="str">
        <f>IF((ISNUMBER(N$28)),N$10,"--")</f>
        <v>--</v>
      </c>
    </row>
    <row r="522" spans="3:5" x14ac:dyDescent="0.2">
      <c r="C522" s="2" t="str">
        <f>IF((ISNUMBER(O$28)),O$28,"--")</f>
        <v>--</v>
      </c>
      <c r="D522" s="2" t="str">
        <f>IF((ISNUMBER(O$28)),$C$28,"--")</f>
        <v>--</v>
      </c>
      <c r="E522" s="2" t="str">
        <f>IF((ISNUMBER(O$28)),O$10,"--")</f>
        <v>--</v>
      </c>
    </row>
    <row r="523" spans="3:5" x14ac:dyDescent="0.2">
      <c r="C523" s="2" t="str">
        <f>IF((ISNUMBER(P$28)),P$28,"--")</f>
        <v>--</v>
      </c>
      <c r="D523" s="2" t="str">
        <f>IF((ISNUMBER(P$28)),$C$28,"--")</f>
        <v>--</v>
      </c>
      <c r="E523" s="2" t="str">
        <f>IF((ISNUMBER(P$28)),P$10,"--")</f>
        <v>--</v>
      </c>
    </row>
    <row r="524" spans="3:5" x14ac:dyDescent="0.2">
      <c r="C524" s="2" t="str">
        <f>IF((ISNUMBER(Q$28)),Q$28,"--")</f>
        <v>--</v>
      </c>
      <c r="D524" s="2" t="str">
        <f>IF((ISNUMBER(Q$28)),$C$28,"--")</f>
        <v>--</v>
      </c>
      <c r="E524" s="2" t="str">
        <f>IF((ISNUMBER(Q$28)),Q$10,"--")</f>
        <v>--</v>
      </c>
    </row>
    <row r="525" spans="3:5" x14ac:dyDescent="0.2">
      <c r="C525" s="2" t="str">
        <f>IF((ISNUMBER(R$28)),R$28,"--")</f>
        <v>--</v>
      </c>
      <c r="D525" s="2" t="str">
        <f>IF((ISNUMBER(R$28)),$C$28,"--")</f>
        <v>--</v>
      </c>
      <c r="E525" s="2" t="str">
        <f>IF((ISNUMBER(R$28)),R$10,"--")</f>
        <v>--</v>
      </c>
    </row>
    <row r="526" spans="3:5" x14ac:dyDescent="0.2">
      <c r="C526" s="2" t="str">
        <f>IF((ISNUMBER(S$28)),S$28,"--")</f>
        <v>--</v>
      </c>
      <c r="D526" s="2" t="str">
        <f>IF((ISNUMBER(S$28)),$C$28,"--")</f>
        <v>--</v>
      </c>
      <c r="E526" s="2" t="str">
        <f>IF((ISNUMBER(S$28)),S$10,"--")</f>
        <v>--</v>
      </c>
    </row>
    <row r="527" spans="3:5" x14ac:dyDescent="0.2">
      <c r="C527" s="2" t="str">
        <f>IF((ISNUMBER(T$28)),T$28,"--")</f>
        <v>--</v>
      </c>
      <c r="D527" s="2" t="str">
        <f>IF((ISNUMBER(T$28)),$C$28,"--")</f>
        <v>--</v>
      </c>
      <c r="E527" s="2" t="str">
        <f>IF((ISNUMBER(T$28)),T$10,"--")</f>
        <v>--</v>
      </c>
    </row>
    <row r="528" spans="3:5" x14ac:dyDescent="0.2">
      <c r="C528" s="2" t="str">
        <f>IF((ISNUMBER(U$28)),U$28,"--")</f>
        <v>--</v>
      </c>
      <c r="D528" s="2" t="str">
        <f>IF((ISNUMBER(U$28)),$C$28,"--")</f>
        <v>--</v>
      </c>
      <c r="E528" s="2" t="str">
        <f>IF((ISNUMBER(U$28)),U$10,"--")</f>
        <v>--</v>
      </c>
    </row>
    <row r="529" spans="2:5" x14ac:dyDescent="0.2">
      <c r="C529" s="2" t="str">
        <f>IF((ISNUMBER(V$28)),V$28,"--")</f>
        <v>--</v>
      </c>
      <c r="D529" s="2" t="str">
        <f>IF((ISNUMBER(V$28)),$C$28,"--")</f>
        <v>--</v>
      </c>
      <c r="E529" s="2" t="str">
        <f>IF((ISNUMBER(V$28)),V$10,"--")</f>
        <v>--</v>
      </c>
    </row>
    <row r="530" spans="2:5" x14ac:dyDescent="0.2">
      <c r="C530" s="2" t="str">
        <f>IF((ISNUMBER(W$28)),W$28,"--")</f>
        <v>--</v>
      </c>
      <c r="D530" s="2" t="str">
        <f>IF((ISNUMBER(W$28)),$C$28,"--")</f>
        <v>--</v>
      </c>
      <c r="E530" s="2" t="str">
        <f>IF((ISNUMBER(W$28)),W$10,"--")</f>
        <v>--</v>
      </c>
    </row>
    <row r="531" spans="2:5" x14ac:dyDescent="0.2">
      <c r="C531" s="2" t="str">
        <f>IF((ISNUMBER(X$28)),X$28,"--")</f>
        <v>--</v>
      </c>
      <c r="D531" s="2" t="str">
        <f>IF((ISNUMBER(X$28)),$C$28,"--")</f>
        <v>--</v>
      </c>
      <c r="E531" s="2" t="str">
        <f>IF((ISNUMBER(X$28)),X$10,"--")</f>
        <v>--</v>
      </c>
    </row>
    <row r="532" spans="2:5" x14ac:dyDescent="0.2">
      <c r="C532" s="2" t="str">
        <f>IF((ISNUMBER(Y$28)),Y$28,"--")</f>
        <v>--</v>
      </c>
      <c r="D532" s="2" t="str">
        <f>IF((ISNUMBER(Y$28)),$C$28,"--")</f>
        <v>--</v>
      </c>
      <c r="E532" s="2" t="str">
        <f>IF((ISNUMBER(Y$28)),Y$10,"--")</f>
        <v>--</v>
      </c>
    </row>
    <row r="533" spans="2:5" x14ac:dyDescent="0.2">
      <c r="C533" s="2" t="str">
        <f>IF((ISNUMBER(Z$28)),Z$28,"--")</f>
        <v>--</v>
      </c>
      <c r="D533" s="2" t="str">
        <f>IF((ISNUMBER(Z$28)),$C$28,"--")</f>
        <v>--</v>
      </c>
      <c r="E533" s="2" t="str">
        <f>IF((ISNUMBER(Z$28)),Z$10,"--")</f>
        <v>--</v>
      </c>
    </row>
    <row r="534" spans="2:5" x14ac:dyDescent="0.2">
      <c r="C534" s="2" t="str">
        <f>IF((ISNUMBER(AA$28)),AA$28,"--")</f>
        <v>--</v>
      </c>
      <c r="D534" s="2" t="str">
        <f>IF((ISNUMBER(AA$28)),$C$28,"--")</f>
        <v>--</v>
      </c>
      <c r="E534" s="2" t="str">
        <f>IF((ISNUMBER(AA$28)),AA$10,"--")</f>
        <v>--</v>
      </c>
    </row>
    <row r="535" spans="2:5" x14ac:dyDescent="0.2">
      <c r="B535">
        <v>19</v>
      </c>
      <c r="C535" s="2" t="str">
        <f>IF((ISNUMBER(D$29)),D$29,"--")</f>
        <v>--</v>
      </c>
      <c r="D535" s="2" t="str">
        <f>IF((ISNUMBER(D$29)),$C$29,"--")</f>
        <v>--</v>
      </c>
      <c r="E535" s="2" t="str">
        <f>IF((ISNUMBER(D$29)),D$10,"--")</f>
        <v>--</v>
      </c>
    </row>
    <row r="536" spans="2:5" x14ac:dyDescent="0.2">
      <c r="C536" s="2" t="str">
        <f>IF((ISNUMBER(E$29)),E$29,"--")</f>
        <v>--</v>
      </c>
      <c r="D536" s="2" t="str">
        <f>IF((ISNUMBER(E$29)),$C$29,"--")</f>
        <v>--</v>
      </c>
      <c r="E536" s="2" t="str">
        <f>IF((ISNUMBER(E$29)),E$10,"--")</f>
        <v>--</v>
      </c>
    </row>
    <row r="537" spans="2:5" x14ac:dyDescent="0.2">
      <c r="C537" s="2" t="str">
        <f>IF((ISNUMBER(F$29)),F$29,"--")</f>
        <v>--</v>
      </c>
      <c r="D537" s="2" t="str">
        <f>IF((ISNUMBER(F$29)),$C$29,"--")</f>
        <v>--</v>
      </c>
      <c r="E537" s="2" t="str">
        <f>IF((ISNUMBER(F$29)),F$10,"--")</f>
        <v>--</v>
      </c>
    </row>
    <row r="538" spans="2:5" x14ac:dyDescent="0.2">
      <c r="C538" s="2" t="str">
        <f>IF((ISNUMBER(G$29)),G$29,"--")</f>
        <v>--</v>
      </c>
      <c r="D538" s="2" t="str">
        <f>IF((ISNUMBER(G$29)),$C$29,"--")</f>
        <v>--</v>
      </c>
      <c r="E538" s="2" t="str">
        <f>IF((ISNUMBER(G$29)),G$10,"--")</f>
        <v>--</v>
      </c>
    </row>
    <row r="539" spans="2:5" x14ac:dyDescent="0.2">
      <c r="C539" s="2" t="str">
        <f>IF((ISNUMBER(H$29)),H$29,"--")</f>
        <v>--</v>
      </c>
      <c r="D539" s="2" t="str">
        <f>IF((ISNUMBER(H$29)),$C$29,"--")</f>
        <v>--</v>
      </c>
      <c r="E539" s="2" t="str">
        <f>IF((ISNUMBER(H$29)),H$10,"--")</f>
        <v>--</v>
      </c>
    </row>
    <row r="540" spans="2:5" x14ac:dyDescent="0.2">
      <c r="C540" s="2" t="str">
        <f>IF((ISNUMBER(I$29)),I$29,"--")</f>
        <v>--</v>
      </c>
      <c r="D540" s="2" t="str">
        <f>IF((ISNUMBER(I$29)),$C$29,"--")</f>
        <v>--</v>
      </c>
      <c r="E540" s="2" t="str">
        <f>IF((ISNUMBER(I$29)),I$10,"--")</f>
        <v>--</v>
      </c>
    </row>
    <row r="541" spans="2:5" x14ac:dyDescent="0.2">
      <c r="C541" s="2" t="str">
        <f>IF((ISNUMBER(J$29)),J$29,"--")</f>
        <v>--</v>
      </c>
      <c r="D541" s="2" t="str">
        <f>IF((ISNUMBER(J$29)),$C$29,"--")</f>
        <v>--</v>
      </c>
      <c r="E541" s="2" t="str">
        <f>IF((ISNUMBER(J$29)),J$10,"--")</f>
        <v>--</v>
      </c>
    </row>
    <row r="542" spans="2:5" x14ac:dyDescent="0.2">
      <c r="C542" s="2" t="str">
        <f>IF((ISNUMBER(K$29)),K$29,"--")</f>
        <v>--</v>
      </c>
      <c r="D542" s="2" t="str">
        <f>IF((ISNUMBER(K$29)),$C$29,"--")</f>
        <v>--</v>
      </c>
      <c r="E542" s="2" t="str">
        <f>IF((ISNUMBER(K$29)),K$10,"--")</f>
        <v>--</v>
      </c>
    </row>
    <row r="543" spans="2:5" x14ac:dyDescent="0.2">
      <c r="C543" s="2" t="str">
        <f>IF((ISNUMBER(L$29)),L$29,"--")</f>
        <v>--</v>
      </c>
      <c r="D543" s="2" t="str">
        <f>IF((ISNUMBER(L$29)),$C$29,"--")</f>
        <v>--</v>
      </c>
      <c r="E543" s="2" t="str">
        <f>IF((ISNUMBER(L$29)),L$10,"--")</f>
        <v>--</v>
      </c>
    </row>
    <row r="544" spans="2:5" x14ac:dyDescent="0.2">
      <c r="C544" s="2" t="str">
        <f>IF((ISNUMBER(M$29)),M$29,"--")</f>
        <v>--</v>
      </c>
      <c r="D544" s="2" t="str">
        <f>IF((ISNUMBER(M$29)),$C$29,"--")</f>
        <v>--</v>
      </c>
      <c r="E544" s="2" t="str">
        <f>IF((ISNUMBER(M$29)),M$10,"--")</f>
        <v>--</v>
      </c>
    </row>
    <row r="545" spans="2:5" x14ac:dyDescent="0.2">
      <c r="C545" s="2" t="str">
        <f>IF((ISNUMBER(N$29)),N$29,"--")</f>
        <v>--</v>
      </c>
      <c r="D545" s="2" t="str">
        <f>IF((ISNUMBER(N$29)),$C$29,"--")</f>
        <v>--</v>
      </c>
      <c r="E545" s="2" t="str">
        <f>IF((ISNUMBER(N$29)),N$10,"--")</f>
        <v>--</v>
      </c>
    </row>
    <row r="546" spans="2:5" x14ac:dyDescent="0.2">
      <c r="C546" s="2" t="str">
        <f>IF((ISNUMBER(O$29)),O$29,"--")</f>
        <v>--</v>
      </c>
      <c r="D546" s="2" t="str">
        <f>IF((ISNUMBER(O$29)),$C$29,"--")</f>
        <v>--</v>
      </c>
      <c r="E546" s="2" t="str">
        <f>IF((ISNUMBER(O$29)),O$10,"--")</f>
        <v>--</v>
      </c>
    </row>
    <row r="547" spans="2:5" x14ac:dyDescent="0.2">
      <c r="C547" s="2" t="str">
        <f>IF((ISNUMBER(P$29)),P$29,"--")</f>
        <v>--</v>
      </c>
      <c r="D547" s="2" t="str">
        <f>IF((ISNUMBER(P$29)),$C$29,"--")</f>
        <v>--</v>
      </c>
      <c r="E547" s="2" t="str">
        <f>IF((ISNUMBER(P$29)),P$10,"--")</f>
        <v>--</v>
      </c>
    </row>
    <row r="548" spans="2:5" x14ac:dyDescent="0.2">
      <c r="C548" s="2" t="str">
        <f>IF((ISNUMBER(Q$29)),Q$29,"--")</f>
        <v>--</v>
      </c>
      <c r="D548" s="2" t="str">
        <f>IF((ISNUMBER(Q$29)),$C$29,"--")</f>
        <v>--</v>
      </c>
      <c r="E548" s="2" t="str">
        <f>IF((ISNUMBER(Q$29)),Q$10,"--")</f>
        <v>--</v>
      </c>
    </row>
    <row r="549" spans="2:5" x14ac:dyDescent="0.2">
      <c r="C549" s="2" t="str">
        <f>IF((ISNUMBER(R$29)),R$29,"--")</f>
        <v>--</v>
      </c>
      <c r="D549" s="2" t="str">
        <f>IF((ISNUMBER(R$29)),$C$29,"--")</f>
        <v>--</v>
      </c>
      <c r="E549" s="2" t="str">
        <f>IF((ISNUMBER(R$29)),R$10,"--")</f>
        <v>--</v>
      </c>
    </row>
    <row r="550" spans="2:5" x14ac:dyDescent="0.2">
      <c r="C550" s="2" t="str">
        <f>IF((ISNUMBER(S$29)),S$29,"--")</f>
        <v>--</v>
      </c>
      <c r="D550" s="2" t="str">
        <f>IF((ISNUMBER(S$29)),$C$29,"--")</f>
        <v>--</v>
      </c>
      <c r="E550" s="2" t="str">
        <f>IF((ISNUMBER(S$29)),S$10,"--")</f>
        <v>--</v>
      </c>
    </row>
    <row r="551" spans="2:5" x14ac:dyDescent="0.2">
      <c r="C551" s="2" t="str">
        <f>IF((ISNUMBER(T$29)),T$29,"--")</f>
        <v>--</v>
      </c>
      <c r="D551" s="2" t="str">
        <f>IF((ISNUMBER(T$29)),$C$29,"--")</f>
        <v>--</v>
      </c>
      <c r="E551" s="2" t="str">
        <f>IF((ISNUMBER(T$29)),T$10,"--")</f>
        <v>--</v>
      </c>
    </row>
    <row r="552" spans="2:5" x14ac:dyDescent="0.2">
      <c r="C552" s="2" t="str">
        <f>IF((ISNUMBER(U$29)),U$29,"--")</f>
        <v>--</v>
      </c>
      <c r="D552" s="2" t="str">
        <f>IF((ISNUMBER(U$29)),$C$29,"--")</f>
        <v>--</v>
      </c>
      <c r="E552" s="2" t="str">
        <f>IF((ISNUMBER(U$29)),U$10,"--")</f>
        <v>--</v>
      </c>
    </row>
    <row r="553" spans="2:5" x14ac:dyDescent="0.2">
      <c r="C553" s="2" t="str">
        <f>IF((ISNUMBER(V$29)),V$29,"--")</f>
        <v>--</v>
      </c>
      <c r="D553" s="2" t="str">
        <f>IF((ISNUMBER(V$29)),$C$29,"--")</f>
        <v>--</v>
      </c>
      <c r="E553" s="2" t="str">
        <f>IF((ISNUMBER(V$29)),V$10,"--")</f>
        <v>--</v>
      </c>
    </row>
    <row r="554" spans="2:5" x14ac:dyDescent="0.2">
      <c r="C554" s="2" t="str">
        <f>IF((ISNUMBER(W$29)),W$29,"--")</f>
        <v>--</v>
      </c>
      <c r="D554" s="2" t="str">
        <f>IF((ISNUMBER(W$29)),$C$29,"--")</f>
        <v>--</v>
      </c>
      <c r="E554" s="2" t="str">
        <f>IF((ISNUMBER(W$29)),W$10,"--")</f>
        <v>--</v>
      </c>
    </row>
    <row r="555" spans="2:5" x14ac:dyDescent="0.2">
      <c r="C555" s="2" t="str">
        <f>IF((ISNUMBER(X$29)),X$29,"--")</f>
        <v>--</v>
      </c>
      <c r="D555" s="2" t="str">
        <f>IF((ISNUMBER(X$29)),$C$29,"--")</f>
        <v>--</v>
      </c>
      <c r="E555" s="2" t="str">
        <f>IF((ISNUMBER(X$29)),X$10,"--")</f>
        <v>--</v>
      </c>
    </row>
    <row r="556" spans="2:5" x14ac:dyDescent="0.2">
      <c r="C556" s="2" t="str">
        <f>IF((ISNUMBER(Y$29)),Y$29,"--")</f>
        <v>--</v>
      </c>
      <c r="D556" s="2" t="str">
        <f>IF((ISNUMBER(Y$29)),$C$29,"--")</f>
        <v>--</v>
      </c>
      <c r="E556" s="2" t="str">
        <f>IF((ISNUMBER(Y$29)),Y$10,"--")</f>
        <v>--</v>
      </c>
    </row>
    <row r="557" spans="2:5" x14ac:dyDescent="0.2">
      <c r="C557" s="2" t="str">
        <f>IF((ISNUMBER(Z$29)),Z$29,"--")</f>
        <v>--</v>
      </c>
      <c r="D557" s="2" t="str">
        <f>IF((ISNUMBER(Z$29)),$C$29,"--")</f>
        <v>--</v>
      </c>
      <c r="E557" s="2" t="str">
        <f>IF((ISNUMBER(Z$29)),Z$10,"--")</f>
        <v>--</v>
      </c>
    </row>
    <row r="558" spans="2:5" x14ac:dyDescent="0.2">
      <c r="C558" s="2" t="str">
        <f>IF((ISNUMBER(AA$29)),AA$29,"--")</f>
        <v>--</v>
      </c>
      <c r="D558" s="2" t="str">
        <f>IF((ISNUMBER(AA$29)),$C$29,"--")</f>
        <v>--</v>
      </c>
      <c r="E558" s="2" t="str">
        <f>IF((ISNUMBER(AA$29)),AA$10,"--")</f>
        <v>--</v>
      </c>
    </row>
    <row r="559" spans="2:5" x14ac:dyDescent="0.2">
      <c r="B559">
        <v>20</v>
      </c>
      <c r="C559" s="2" t="str">
        <f>IF((ISNUMBER(D$30)),D$30,"--")</f>
        <v>--</v>
      </c>
      <c r="D559" s="2" t="str">
        <f>IF((ISNUMBER(D$30)),$C$30,"--")</f>
        <v>--</v>
      </c>
      <c r="E559" s="2" t="str">
        <f>IF((ISNUMBER(D$30)),D$10,"--")</f>
        <v>--</v>
      </c>
    </row>
    <row r="560" spans="2:5" x14ac:dyDescent="0.2">
      <c r="C560" s="2" t="str">
        <f>IF((ISNUMBER(E$30)),E$30,"--")</f>
        <v>--</v>
      </c>
      <c r="D560" s="2" t="str">
        <f>IF((ISNUMBER(E$30)),$C$30,"--")</f>
        <v>--</v>
      </c>
      <c r="E560" s="2" t="str">
        <f>IF((ISNUMBER(E$30)),E$10,"--")</f>
        <v>--</v>
      </c>
    </row>
    <row r="561" spans="3:5" x14ac:dyDescent="0.2">
      <c r="C561" s="2" t="str">
        <f>IF((ISNUMBER(F$30)),F$30,"--")</f>
        <v>--</v>
      </c>
      <c r="D561" s="2" t="str">
        <f>IF((ISNUMBER(F$30)),$C$30,"--")</f>
        <v>--</v>
      </c>
      <c r="E561" s="2" t="str">
        <f>IF((ISNUMBER(F$30)),F$10,"--")</f>
        <v>--</v>
      </c>
    </row>
    <row r="562" spans="3:5" x14ac:dyDescent="0.2">
      <c r="C562" s="2" t="str">
        <f>IF((ISNUMBER(G$30)),G$30,"--")</f>
        <v>--</v>
      </c>
      <c r="D562" s="2" t="str">
        <f>IF((ISNUMBER(G$30)),$C$30,"--")</f>
        <v>--</v>
      </c>
      <c r="E562" s="2" t="str">
        <f>IF((ISNUMBER(G$30)),G$10,"--")</f>
        <v>--</v>
      </c>
    </row>
    <row r="563" spans="3:5" x14ac:dyDescent="0.2">
      <c r="C563" s="2" t="str">
        <f>IF((ISNUMBER(H$30)),H$30,"--")</f>
        <v>--</v>
      </c>
      <c r="D563" s="2" t="str">
        <f>IF((ISNUMBER(H$30)),$C$30,"--")</f>
        <v>--</v>
      </c>
      <c r="E563" s="2" t="str">
        <f>IF((ISNUMBER(H$30)),H$10,"--")</f>
        <v>--</v>
      </c>
    </row>
    <row r="564" spans="3:5" x14ac:dyDescent="0.2">
      <c r="C564" s="2" t="str">
        <f>IF((ISNUMBER(I$30)),I$30,"--")</f>
        <v>--</v>
      </c>
      <c r="D564" s="2" t="str">
        <f>IF((ISNUMBER(I$30)),$C$30,"--")</f>
        <v>--</v>
      </c>
      <c r="E564" s="2" t="str">
        <f>IF((ISNUMBER(I$30)),I$10,"--")</f>
        <v>--</v>
      </c>
    </row>
    <row r="565" spans="3:5" x14ac:dyDescent="0.2">
      <c r="C565" s="2" t="str">
        <f>IF((ISNUMBER(J$30)),J$30,"--")</f>
        <v>--</v>
      </c>
      <c r="D565" s="2" t="str">
        <f>IF((ISNUMBER(J$30)),$C$30,"--")</f>
        <v>--</v>
      </c>
      <c r="E565" s="2" t="str">
        <f>IF((ISNUMBER(J$30)),J$10,"--")</f>
        <v>--</v>
      </c>
    </row>
    <row r="566" spans="3:5" x14ac:dyDescent="0.2">
      <c r="C566" s="2" t="str">
        <f>IF((ISNUMBER(K$30)),K$30,"--")</f>
        <v>--</v>
      </c>
      <c r="D566" s="2" t="str">
        <f>IF((ISNUMBER(K$30)),$C$30,"--")</f>
        <v>--</v>
      </c>
      <c r="E566" s="2" t="str">
        <f>IF((ISNUMBER(K$30)),K$10,"--")</f>
        <v>--</v>
      </c>
    </row>
    <row r="567" spans="3:5" x14ac:dyDescent="0.2">
      <c r="C567" s="2" t="str">
        <f>IF((ISNUMBER(L$30)),L$30,"--")</f>
        <v>--</v>
      </c>
      <c r="D567" s="2" t="str">
        <f>IF((ISNUMBER(L$30)),$C$30,"--")</f>
        <v>--</v>
      </c>
      <c r="E567" s="2" t="str">
        <f>IF((ISNUMBER(L$30)),L$10,"--")</f>
        <v>--</v>
      </c>
    </row>
    <row r="568" spans="3:5" x14ac:dyDescent="0.2">
      <c r="C568" s="2" t="str">
        <f>IF((ISNUMBER(M$30)),M$30,"--")</f>
        <v>--</v>
      </c>
      <c r="D568" s="2" t="str">
        <f>IF((ISNUMBER(M$30)),$C$30,"--")</f>
        <v>--</v>
      </c>
      <c r="E568" s="2" t="str">
        <f>IF((ISNUMBER(M$30)),M$10,"--")</f>
        <v>--</v>
      </c>
    </row>
    <row r="569" spans="3:5" x14ac:dyDescent="0.2">
      <c r="C569" s="2" t="str">
        <f>IF((ISNUMBER(N$30)),N$30,"--")</f>
        <v>--</v>
      </c>
      <c r="D569" s="2" t="str">
        <f>IF((ISNUMBER(N$30)),$C$30,"--")</f>
        <v>--</v>
      </c>
      <c r="E569" s="2" t="str">
        <f>IF((ISNUMBER(N$30)),N$10,"--")</f>
        <v>--</v>
      </c>
    </row>
    <row r="570" spans="3:5" x14ac:dyDescent="0.2">
      <c r="C570" s="2" t="str">
        <f>IF((ISNUMBER(O$30)),O$30,"--")</f>
        <v>--</v>
      </c>
      <c r="D570" s="2" t="str">
        <f>IF((ISNUMBER(O$30)),$C$30,"--")</f>
        <v>--</v>
      </c>
      <c r="E570" s="2" t="str">
        <f>IF((ISNUMBER(O$30)),O$10,"--")</f>
        <v>--</v>
      </c>
    </row>
    <row r="571" spans="3:5" x14ac:dyDescent="0.2">
      <c r="C571" s="2" t="str">
        <f>IF((ISNUMBER(P$30)),P$30,"--")</f>
        <v>--</v>
      </c>
      <c r="D571" s="2" t="str">
        <f>IF((ISNUMBER(P$30)),$C$30,"--")</f>
        <v>--</v>
      </c>
      <c r="E571" s="2" t="str">
        <f>IF((ISNUMBER(P$30)),P$10,"--")</f>
        <v>--</v>
      </c>
    </row>
    <row r="572" spans="3:5" x14ac:dyDescent="0.2">
      <c r="C572" s="2" t="str">
        <f>IF((ISNUMBER(Q$30)),Q$30,"--")</f>
        <v>--</v>
      </c>
      <c r="D572" s="2" t="str">
        <f>IF((ISNUMBER(Q$30)),$C$30,"--")</f>
        <v>--</v>
      </c>
      <c r="E572" s="2" t="str">
        <f>IF((ISNUMBER(Q$30)),Q$10,"--")</f>
        <v>--</v>
      </c>
    </row>
    <row r="573" spans="3:5" x14ac:dyDescent="0.2">
      <c r="C573" s="2" t="str">
        <f>IF((ISNUMBER(R$30)),R$30,"--")</f>
        <v>--</v>
      </c>
      <c r="D573" s="2" t="str">
        <f>IF((ISNUMBER(R$30)),$C$30,"--")</f>
        <v>--</v>
      </c>
      <c r="E573" s="2" t="str">
        <f>IF((ISNUMBER(R$30)),R$10,"--")</f>
        <v>--</v>
      </c>
    </row>
    <row r="574" spans="3:5" x14ac:dyDescent="0.2">
      <c r="C574" s="2" t="str">
        <f>IF((ISNUMBER(S$30)),S$30,"--")</f>
        <v>--</v>
      </c>
      <c r="D574" s="2" t="str">
        <f>IF((ISNUMBER(S$30)),$C$30,"--")</f>
        <v>--</v>
      </c>
      <c r="E574" s="2" t="str">
        <f>IF((ISNUMBER(S$30)),S$10,"--")</f>
        <v>--</v>
      </c>
    </row>
    <row r="575" spans="3:5" x14ac:dyDescent="0.2">
      <c r="C575" s="2" t="str">
        <f>IF((ISNUMBER(T$30)),T$30,"--")</f>
        <v>--</v>
      </c>
      <c r="D575" s="2" t="str">
        <f>IF((ISNUMBER(T$30)),$C$30,"--")</f>
        <v>--</v>
      </c>
      <c r="E575" s="2" t="str">
        <f>IF((ISNUMBER(T$30)),T$10,"--")</f>
        <v>--</v>
      </c>
    </row>
    <row r="576" spans="3:5" x14ac:dyDescent="0.2">
      <c r="C576" s="2" t="str">
        <f>IF((ISNUMBER(U$30)),U$30,"--")</f>
        <v>--</v>
      </c>
      <c r="D576" s="2" t="str">
        <f>IF((ISNUMBER(U$30)),$C$30,"--")</f>
        <v>--</v>
      </c>
      <c r="E576" s="2" t="str">
        <f>IF((ISNUMBER(U$30)),U$10,"--")</f>
        <v>--</v>
      </c>
    </row>
    <row r="577" spans="2:5" x14ac:dyDescent="0.2">
      <c r="C577" s="2" t="str">
        <f>IF((ISNUMBER(V$30)),V$30,"--")</f>
        <v>--</v>
      </c>
      <c r="D577" s="2" t="str">
        <f>IF((ISNUMBER(V$30)),$C$30,"--")</f>
        <v>--</v>
      </c>
      <c r="E577" s="2" t="str">
        <f>IF((ISNUMBER(V$30)),V$10,"--")</f>
        <v>--</v>
      </c>
    </row>
    <row r="578" spans="2:5" x14ac:dyDescent="0.2">
      <c r="C578" s="2" t="str">
        <f>IF((ISNUMBER(W$30)),W$30,"--")</f>
        <v>--</v>
      </c>
      <c r="D578" s="2" t="str">
        <f>IF((ISNUMBER(W$30)),$C$30,"--")</f>
        <v>--</v>
      </c>
      <c r="E578" s="2" t="str">
        <f>IF((ISNUMBER(W$30)),W$10,"--")</f>
        <v>--</v>
      </c>
    </row>
    <row r="579" spans="2:5" x14ac:dyDescent="0.2">
      <c r="C579" s="2" t="str">
        <f>IF((ISNUMBER(X$30)),X$30,"--")</f>
        <v>--</v>
      </c>
      <c r="D579" s="2" t="str">
        <f>IF((ISNUMBER(X$30)),$C$30,"--")</f>
        <v>--</v>
      </c>
      <c r="E579" s="2" t="str">
        <f>IF((ISNUMBER(X$30)),X$10,"--")</f>
        <v>--</v>
      </c>
    </row>
    <row r="580" spans="2:5" x14ac:dyDescent="0.2">
      <c r="C580" s="2" t="str">
        <f>IF((ISNUMBER(Y$30)),Y$30,"--")</f>
        <v>--</v>
      </c>
      <c r="D580" s="2" t="str">
        <f>IF((ISNUMBER(Y$30)),$C$30,"--")</f>
        <v>--</v>
      </c>
      <c r="E580" s="2" t="str">
        <f>IF((ISNUMBER(Y$30)),Y$10,"--")</f>
        <v>--</v>
      </c>
    </row>
    <row r="581" spans="2:5" x14ac:dyDescent="0.2">
      <c r="C581" s="2" t="str">
        <f>IF((ISNUMBER(Z$30)),Z$30,"--")</f>
        <v>--</v>
      </c>
      <c r="D581" s="2" t="str">
        <f>IF((ISNUMBER(Z$30)),$C$30,"--")</f>
        <v>--</v>
      </c>
      <c r="E581" s="2" t="str">
        <f>IF((ISNUMBER(Z$30)),Z$10,"--")</f>
        <v>--</v>
      </c>
    </row>
    <row r="582" spans="2:5" x14ac:dyDescent="0.2">
      <c r="C582" s="2" t="str">
        <f>IF((ISNUMBER(AA$30)),AA$30,"--")</f>
        <v>--</v>
      </c>
      <c r="D582" s="2" t="str">
        <f>IF((ISNUMBER(AA$30)),$C$30,"--")</f>
        <v>--</v>
      </c>
      <c r="E582" s="2" t="str">
        <f>IF((ISNUMBER(AA$30)),AA$10,"--")</f>
        <v>--</v>
      </c>
    </row>
    <row r="583" spans="2:5" x14ac:dyDescent="0.2">
      <c r="B583">
        <v>21</v>
      </c>
      <c r="C583" s="2" t="str">
        <f>IF((ISNUMBER(D$31)),D$31,"--")</f>
        <v>--</v>
      </c>
      <c r="D583" s="2" t="str">
        <f>IF((ISNUMBER(D$31)),$C$31,"--")</f>
        <v>--</v>
      </c>
      <c r="E583" s="2" t="str">
        <f>IF((ISNUMBER(D$31)),D$10,"--")</f>
        <v>--</v>
      </c>
    </row>
    <row r="584" spans="2:5" x14ac:dyDescent="0.2">
      <c r="C584" s="2" t="str">
        <f>IF((ISNUMBER(E$31)),E$31,"--")</f>
        <v>--</v>
      </c>
      <c r="D584" s="2" t="str">
        <f>IF((ISNUMBER(E$31)),$C$31,"--")</f>
        <v>--</v>
      </c>
      <c r="E584" s="2" t="str">
        <f>IF((ISNUMBER(E$31)),E$10,"--")</f>
        <v>--</v>
      </c>
    </row>
    <row r="585" spans="2:5" x14ac:dyDescent="0.2">
      <c r="C585" s="2" t="str">
        <f>IF((ISNUMBER(F$31)),F$31,"--")</f>
        <v>--</v>
      </c>
      <c r="D585" s="2" t="str">
        <f>IF((ISNUMBER(F$31)),$C$31,"--")</f>
        <v>--</v>
      </c>
      <c r="E585" s="2" t="str">
        <f>IF((ISNUMBER(F$31)),F$10,"--")</f>
        <v>--</v>
      </c>
    </row>
    <row r="586" spans="2:5" x14ac:dyDescent="0.2">
      <c r="C586" s="2" t="str">
        <f>IF((ISNUMBER(G$31)),G$31,"--")</f>
        <v>--</v>
      </c>
      <c r="D586" s="2" t="str">
        <f>IF((ISNUMBER(G$31)),$C$31,"--")</f>
        <v>--</v>
      </c>
      <c r="E586" s="2" t="str">
        <f>IF((ISNUMBER(G$31)),G$10,"--")</f>
        <v>--</v>
      </c>
    </row>
    <row r="587" spans="2:5" x14ac:dyDescent="0.2">
      <c r="C587" s="2" t="str">
        <f>IF((ISNUMBER(H$31)),H$31,"--")</f>
        <v>--</v>
      </c>
      <c r="D587" s="2" t="str">
        <f>IF((ISNUMBER(H$31)),$C$31,"--")</f>
        <v>--</v>
      </c>
      <c r="E587" s="2" t="str">
        <f>IF((ISNUMBER(H$31)),H$10,"--")</f>
        <v>--</v>
      </c>
    </row>
    <row r="588" spans="2:5" x14ac:dyDescent="0.2">
      <c r="C588" s="2" t="str">
        <f>IF((ISNUMBER(I$31)),I$31,"--")</f>
        <v>--</v>
      </c>
      <c r="D588" s="2" t="str">
        <f>IF((ISNUMBER(I$31)),$C$31,"--")</f>
        <v>--</v>
      </c>
      <c r="E588" s="2" t="str">
        <f>IF((ISNUMBER(I$31)),I$10,"--")</f>
        <v>--</v>
      </c>
    </row>
    <row r="589" spans="2:5" x14ac:dyDescent="0.2">
      <c r="C589" s="2" t="str">
        <f>IF((ISNUMBER(J$31)),J$31,"--")</f>
        <v>--</v>
      </c>
      <c r="D589" s="2" t="str">
        <f>IF((ISNUMBER(J$31)),$C$31,"--")</f>
        <v>--</v>
      </c>
      <c r="E589" s="2" t="str">
        <f>IF((ISNUMBER(J$31)),J$10,"--")</f>
        <v>--</v>
      </c>
    </row>
    <row r="590" spans="2:5" x14ac:dyDescent="0.2">
      <c r="C590" s="2" t="str">
        <f>IF((ISNUMBER(K$31)),K$31,"--")</f>
        <v>--</v>
      </c>
      <c r="D590" s="2" t="str">
        <f>IF((ISNUMBER(K$31)),$C$31,"--")</f>
        <v>--</v>
      </c>
      <c r="E590" s="2" t="str">
        <f>IF((ISNUMBER(K$31)),K$10,"--")</f>
        <v>--</v>
      </c>
    </row>
    <row r="591" spans="2:5" x14ac:dyDescent="0.2">
      <c r="C591" s="2" t="str">
        <f>IF((ISNUMBER(L$31)),L$31,"--")</f>
        <v>--</v>
      </c>
      <c r="D591" s="2" t="str">
        <f>IF((ISNUMBER(L$31)),$C$31,"--")</f>
        <v>--</v>
      </c>
      <c r="E591" s="2" t="str">
        <f>IF((ISNUMBER(L$31)),L$10,"--")</f>
        <v>--</v>
      </c>
    </row>
    <row r="592" spans="2:5" x14ac:dyDescent="0.2">
      <c r="C592" s="2" t="str">
        <f>IF((ISNUMBER(M$31)),M$31,"--")</f>
        <v>--</v>
      </c>
      <c r="D592" s="2" t="str">
        <f>IF((ISNUMBER(M$31)),$C$31,"--")</f>
        <v>--</v>
      </c>
      <c r="E592" s="2" t="str">
        <f>IF((ISNUMBER(M$31)),M$10,"--")</f>
        <v>--</v>
      </c>
    </row>
    <row r="593" spans="2:5" x14ac:dyDescent="0.2">
      <c r="C593" s="2" t="str">
        <f>IF((ISNUMBER(N$31)),N$31,"--")</f>
        <v>--</v>
      </c>
      <c r="D593" s="2" t="str">
        <f>IF((ISNUMBER(N$31)),$C$31,"--")</f>
        <v>--</v>
      </c>
      <c r="E593" s="2" t="str">
        <f>IF((ISNUMBER(N$31)),N$10,"--")</f>
        <v>--</v>
      </c>
    </row>
    <row r="594" spans="2:5" x14ac:dyDescent="0.2">
      <c r="C594" s="2" t="str">
        <f>IF((ISNUMBER(O$31)),O$31,"--")</f>
        <v>--</v>
      </c>
      <c r="D594" s="2" t="str">
        <f>IF((ISNUMBER(O$31)),$C$31,"--")</f>
        <v>--</v>
      </c>
      <c r="E594" s="2" t="str">
        <f>IF((ISNUMBER(O$31)),O$10,"--")</f>
        <v>--</v>
      </c>
    </row>
    <row r="595" spans="2:5" x14ac:dyDescent="0.2">
      <c r="C595" s="2" t="str">
        <f>IF((ISNUMBER(P$31)),P$31,"--")</f>
        <v>--</v>
      </c>
      <c r="D595" s="2" t="str">
        <f>IF((ISNUMBER(P$31)),$C$31,"--")</f>
        <v>--</v>
      </c>
      <c r="E595" s="2" t="str">
        <f>IF((ISNUMBER(P$31)),P$10,"--")</f>
        <v>--</v>
      </c>
    </row>
    <row r="596" spans="2:5" x14ac:dyDescent="0.2">
      <c r="C596" s="2" t="str">
        <f>IF((ISNUMBER(Q$31)),Q$31,"--")</f>
        <v>--</v>
      </c>
      <c r="D596" s="2" t="str">
        <f>IF((ISNUMBER(Q$31)),$C$31,"--")</f>
        <v>--</v>
      </c>
      <c r="E596" s="2" t="str">
        <f>IF((ISNUMBER(Q$31)),Q$10,"--")</f>
        <v>--</v>
      </c>
    </row>
    <row r="597" spans="2:5" x14ac:dyDescent="0.2">
      <c r="C597" s="2" t="str">
        <f>IF((ISNUMBER(R$31)),R$31,"--")</f>
        <v>--</v>
      </c>
      <c r="D597" s="2" t="str">
        <f>IF((ISNUMBER(R$31)),$C$31,"--")</f>
        <v>--</v>
      </c>
      <c r="E597" s="2" t="str">
        <f>IF((ISNUMBER(R$31)),R$10,"--")</f>
        <v>--</v>
      </c>
    </row>
    <row r="598" spans="2:5" x14ac:dyDescent="0.2">
      <c r="C598" s="2" t="str">
        <f>IF((ISNUMBER(S$31)),S$31,"--")</f>
        <v>--</v>
      </c>
      <c r="D598" s="2" t="str">
        <f>IF((ISNUMBER(S$31)),$C$31,"--")</f>
        <v>--</v>
      </c>
      <c r="E598" s="2" t="str">
        <f>IF((ISNUMBER(S$31)),S$10,"--")</f>
        <v>--</v>
      </c>
    </row>
    <row r="599" spans="2:5" x14ac:dyDescent="0.2">
      <c r="C599" s="2" t="str">
        <f>IF((ISNUMBER(T$31)),T$31,"--")</f>
        <v>--</v>
      </c>
      <c r="D599" s="2" t="str">
        <f>IF((ISNUMBER(T$31)),$C$31,"--")</f>
        <v>--</v>
      </c>
      <c r="E599" s="2" t="str">
        <f>IF((ISNUMBER(T$31)),T$10,"--")</f>
        <v>--</v>
      </c>
    </row>
    <row r="600" spans="2:5" x14ac:dyDescent="0.2">
      <c r="C600" s="2" t="str">
        <f>IF((ISNUMBER(U$31)),U$31,"--")</f>
        <v>--</v>
      </c>
      <c r="D600" s="2" t="str">
        <f>IF((ISNUMBER(U$31)),$C$31,"--")</f>
        <v>--</v>
      </c>
      <c r="E600" s="2" t="str">
        <f>IF((ISNUMBER(U$31)),U$10,"--")</f>
        <v>--</v>
      </c>
    </row>
    <row r="601" spans="2:5" x14ac:dyDescent="0.2">
      <c r="C601" s="2" t="str">
        <f>IF((ISNUMBER(V$31)),V$31,"--")</f>
        <v>--</v>
      </c>
      <c r="D601" s="2" t="str">
        <f>IF((ISNUMBER(V$31)),$C$31,"--")</f>
        <v>--</v>
      </c>
      <c r="E601" s="2" t="str">
        <f>IF((ISNUMBER(V$31)),V$10,"--")</f>
        <v>--</v>
      </c>
    </row>
    <row r="602" spans="2:5" x14ac:dyDescent="0.2">
      <c r="C602" s="2" t="str">
        <f>IF((ISNUMBER(W$31)),W$31,"--")</f>
        <v>--</v>
      </c>
      <c r="D602" s="2" t="str">
        <f>IF((ISNUMBER(W$31)),$C$31,"--")</f>
        <v>--</v>
      </c>
      <c r="E602" s="2" t="str">
        <f>IF((ISNUMBER(W$31)),W$10,"--")</f>
        <v>--</v>
      </c>
    </row>
    <row r="603" spans="2:5" x14ac:dyDescent="0.2">
      <c r="C603" s="2" t="str">
        <f>IF((ISNUMBER(X$31)),X$31,"--")</f>
        <v>--</v>
      </c>
      <c r="D603" s="2" t="str">
        <f>IF((ISNUMBER(X$31)),$C$31,"--")</f>
        <v>--</v>
      </c>
      <c r="E603" s="2" t="str">
        <f>IF((ISNUMBER(X$31)),X$10,"--")</f>
        <v>--</v>
      </c>
    </row>
    <row r="604" spans="2:5" x14ac:dyDescent="0.2">
      <c r="C604" s="2" t="str">
        <f>IF((ISNUMBER(Y$31)),Y$31,"--")</f>
        <v>--</v>
      </c>
      <c r="D604" s="2" t="str">
        <f>IF((ISNUMBER(Y$31)),$C$31,"--")</f>
        <v>--</v>
      </c>
      <c r="E604" s="2" t="str">
        <f>IF((ISNUMBER(Y$31)),Y$10,"--")</f>
        <v>--</v>
      </c>
    </row>
    <row r="605" spans="2:5" x14ac:dyDescent="0.2">
      <c r="C605" s="2" t="str">
        <f>IF((ISNUMBER(Z$31)),Z$31,"--")</f>
        <v>--</v>
      </c>
      <c r="D605" s="2" t="str">
        <f>IF((ISNUMBER(Z$31)),$C$31,"--")</f>
        <v>--</v>
      </c>
      <c r="E605" s="2" t="str">
        <f>IF((ISNUMBER(Z$31)),Z$10,"--")</f>
        <v>--</v>
      </c>
    </row>
    <row r="606" spans="2:5" x14ac:dyDescent="0.2">
      <c r="C606" s="2" t="str">
        <f>IF((ISNUMBER(AA$31)),AA$31,"--")</f>
        <v>--</v>
      </c>
      <c r="D606" s="2" t="str">
        <f>IF((ISNUMBER(AA$31)),$C$31,"--")</f>
        <v>--</v>
      </c>
      <c r="E606" s="2" t="str">
        <f>IF((ISNUMBER(AA$31)),AA$10,"--")</f>
        <v>--</v>
      </c>
    </row>
    <row r="607" spans="2:5" x14ac:dyDescent="0.2">
      <c r="B607">
        <v>22</v>
      </c>
      <c r="C607" s="2" t="str">
        <f>IF((ISNUMBER(D$32)),D$32,"--")</f>
        <v>--</v>
      </c>
      <c r="D607" s="2" t="str">
        <f>IF((ISNUMBER(D$32)),$C$32,"--")</f>
        <v>--</v>
      </c>
      <c r="E607" s="2" t="str">
        <f>IF((ISNUMBER(D$32)),D$10,"--")</f>
        <v>--</v>
      </c>
    </row>
    <row r="608" spans="2:5" x14ac:dyDescent="0.2">
      <c r="C608" s="2" t="str">
        <f>IF((ISNUMBER(E$32)),E$32,"--")</f>
        <v>--</v>
      </c>
      <c r="D608" s="2" t="str">
        <f>IF((ISNUMBER(E$32)),$C$32,"--")</f>
        <v>--</v>
      </c>
      <c r="E608" s="2" t="str">
        <f>IF((ISNUMBER(E$32)),E$10,"--")</f>
        <v>--</v>
      </c>
    </row>
    <row r="609" spans="3:5" x14ac:dyDescent="0.2">
      <c r="C609" s="2" t="str">
        <f>IF((ISNUMBER(F$32)),F$32,"--")</f>
        <v>--</v>
      </c>
      <c r="D609" s="2" t="str">
        <f>IF((ISNUMBER(F$32)),$C$32,"--")</f>
        <v>--</v>
      </c>
      <c r="E609" s="2" t="str">
        <f>IF((ISNUMBER(F$32)),F$10,"--")</f>
        <v>--</v>
      </c>
    </row>
    <row r="610" spans="3:5" x14ac:dyDescent="0.2">
      <c r="C610" s="2" t="str">
        <f>IF((ISNUMBER(G$32)),G$32,"--")</f>
        <v>--</v>
      </c>
      <c r="D610" s="2" t="str">
        <f>IF((ISNUMBER(G$32)),$C$32,"--")</f>
        <v>--</v>
      </c>
      <c r="E610" s="2" t="str">
        <f>IF((ISNUMBER(G$32)),G$10,"--")</f>
        <v>--</v>
      </c>
    </row>
    <row r="611" spans="3:5" x14ac:dyDescent="0.2">
      <c r="C611" s="2" t="str">
        <f>IF((ISNUMBER(H$32)),H$32,"--")</f>
        <v>--</v>
      </c>
      <c r="D611" s="2" t="str">
        <f>IF((ISNUMBER(H$32)),$C$32,"--")</f>
        <v>--</v>
      </c>
      <c r="E611" s="2" t="str">
        <f>IF((ISNUMBER(H$32)),H$10,"--")</f>
        <v>--</v>
      </c>
    </row>
    <row r="612" spans="3:5" x14ac:dyDescent="0.2">
      <c r="C612" s="2" t="str">
        <f>IF((ISNUMBER(I$32)),I$32,"--")</f>
        <v>--</v>
      </c>
      <c r="D612" s="2" t="str">
        <f>IF((ISNUMBER(I$32)),$C$32,"--")</f>
        <v>--</v>
      </c>
      <c r="E612" s="2" t="str">
        <f>IF((ISNUMBER(I$32)),I$10,"--")</f>
        <v>--</v>
      </c>
    </row>
    <row r="613" spans="3:5" x14ac:dyDescent="0.2">
      <c r="C613" s="2" t="str">
        <f>IF((ISNUMBER(J$32)),J$32,"--")</f>
        <v>--</v>
      </c>
      <c r="D613" s="2" t="str">
        <f>IF((ISNUMBER(J$32)),$C$32,"--")</f>
        <v>--</v>
      </c>
      <c r="E613" s="2" t="str">
        <f>IF((ISNUMBER(J$32)),J$10,"--")</f>
        <v>--</v>
      </c>
    </row>
    <row r="614" spans="3:5" x14ac:dyDescent="0.2">
      <c r="C614" s="2" t="str">
        <f>IF((ISNUMBER(K$32)),K$32,"--")</f>
        <v>--</v>
      </c>
      <c r="D614" s="2" t="str">
        <f>IF((ISNUMBER(K$32)),$C$32,"--")</f>
        <v>--</v>
      </c>
      <c r="E614" s="2" t="str">
        <f>IF((ISNUMBER(K$32)),K$10,"--")</f>
        <v>--</v>
      </c>
    </row>
    <row r="615" spans="3:5" x14ac:dyDescent="0.2">
      <c r="C615" s="2" t="str">
        <f>IF((ISNUMBER(L$32)),L$32,"--")</f>
        <v>--</v>
      </c>
      <c r="D615" s="2" t="str">
        <f>IF((ISNUMBER(L$32)),$C$32,"--")</f>
        <v>--</v>
      </c>
      <c r="E615" s="2" t="str">
        <f>IF((ISNUMBER(L$32)),L$10,"--")</f>
        <v>--</v>
      </c>
    </row>
    <row r="616" spans="3:5" x14ac:dyDescent="0.2">
      <c r="C616" s="2" t="str">
        <f>IF((ISNUMBER(M$32)),M$32,"--")</f>
        <v>--</v>
      </c>
      <c r="D616" s="2" t="str">
        <f>IF((ISNUMBER(M$32)),$C$32,"--")</f>
        <v>--</v>
      </c>
      <c r="E616" s="2" t="str">
        <f>IF((ISNUMBER(M$32)),M$10,"--")</f>
        <v>--</v>
      </c>
    </row>
    <row r="617" spans="3:5" x14ac:dyDescent="0.2">
      <c r="C617" s="2" t="str">
        <f>IF((ISNUMBER(N$32)),N$32,"--")</f>
        <v>--</v>
      </c>
      <c r="D617" s="2" t="str">
        <f>IF((ISNUMBER(N$32)),$C$32,"--")</f>
        <v>--</v>
      </c>
      <c r="E617" s="2" t="str">
        <f>IF((ISNUMBER(N$32)),N$10,"--")</f>
        <v>--</v>
      </c>
    </row>
    <row r="618" spans="3:5" x14ac:dyDescent="0.2">
      <c r="C618" s="2" t="str">
        <f>IF((ISNUMBER(O$32)),O$32,"--")</f>
        <v>--</v>
      </c>
      <c r="D618" s="2" t="str">
        <f>IF((ISNUMBER(O$32)),$C$32,"--")</f>
        <v>--</v>
      </c>
      <c r="E618" s="2" t="str">
        <f>IF((ISNUMBER(O$32)),O$10,"--")</f>
        <v>--</v>
      </c>
    </row>
    <row r="619" spans="3:5" x14ac:dyDescent="0.2">
      <c r="C619" s="2" t="str">
        <f>IF((ISNUMBER(P$32)),P$32,"--")</f>
        <v>--</v>
      </c>
      <c r="D619" s="2" t="str">
        <f>IF((ISNUMBER(P$32)),$C$32,"--")</f>
        <v>--</v>
      </c>
      <c r="E619" s="2" t="str">
        <f>IF((ISNUMBER(P$32)),P$10,"--")</f>
        <v>--</v>
      </c>
    </row>
    <row r="620" spans="3:5" x14ac:dyDescent="0.2">
      <c r="C620" s="2" t="str">
        <f>IF((ISNUMBER(Q$32)),Q$32,"--")</f>
        <v>--</v>
      </c>
      <c r="D620" s="2" t="str">
        <f>IF((ISNUMBER(Q$32)),$C$32,"--")</f>
        <v>--</v>
      </c>
      <c r="E620" s="2" t="str">
        <f>IF((ISNUMBER(Q$32)),Q$10,"--")</f>
        <v>--</v>
      </c>
    </row>
    <row r="621" spans="3:5" x14ac:dyDescent="0.2">
      <c r="C621" s="2" t="str">
        <f>IF((ISNUMBER(R$32)),R$32,"--")</f>
        <v>--</v>
      </c>
      <c r="D621" s="2" t="str">
        <f>IF((ISNUMBER(R$32)),$C$32,"--")</f>
        <v>--</v>
      </c>
      <c r="E621" s="2" t="str">
        <f>IF((ISNUMBER(R$32)),R$10,"--")</f>
        <v>--</v>
      </c>
    </row>
    <row r="622" spans="3:5" x14ac:dyDescent="0.2">
      <c r="C622" s="2" t="str">
        <f>IF((ISNUMBER(S$32)),S$32,"--")</f>
        <v>--</v>
      </c>
      <c r="D622" s="2" t="str">
        <f>IF((ISNUMBER(S$32)),$C$32,"--")</f>
        <v>--</v>
      </c>
      <c r="E622" s="2" t="str">
        <f>IF((ISNUMBER(S$32)),S$10,"--")</f>
        <v>--</v>
      </c>
    </row>
    <row r="623" spans="3:5" x14ac:dyDescent="0.2">
      <c r="C623" s="2" t="str">
        <f>IF((ISNUMBER(T$32)),T$32,"--")</f>
        <v>--</v>
      </c>
      <c r="D623" s="2" t="str">
        <f>IF((ISNUMBER(T$32)),$C$32,"--")</f>
        <v>--</v>
      </c>
      <c r="E623" s="2" t="str">
        <f>IF((ISNUMBER(T$32)),T$10,"--")</f>
        <v>--</v>
      </c>
    </row>
    <row r="624" spans="3:5" x14ac:dyDescent="0.2">
      <c r="C624" s="2" t="str">
        <f>IF((ISNUMBER(U$32)),U$32,"--")</f>
        <v>--</v>
      </c>
      <c r="D624" s="2" t="str">
        <f>IF((ISNUMBER(U$32)),$C$32,"--")</f>
        <v>--</v>
      </c>
      <c r="E624" s="2" t="str">
        <f>IF((ISNUMBER(U$32)),U$10,"--")</f>
        <v>--</v>
      </c>
    </row>
    <row r="625" spans="2:5" x14ac:dyDescent="0.2">
      <c r="C625" s="2" t="str">
        <f>IF((ISNUMBER(V$32)),V$32,"--")</f>
        <v>--</v>
      </c>
      <c r="D625" s="2" t="str">
        <f>IF((ISNUMBER(V$32)),$C$32,"--")</f>
        <v>--</v>
      </c>
      <c r="E625" s="2" t="str">
        <f>IF((ISNUMBER(V$32)),V$10,"--")</f>
        <v>--</v>
      </c>
    </row>
    <row r="626" spans="2:5" x14ac:dyDescent="0.2">
      <c r="C626" s="2" t="str">
        <f>IF((ISNUMBER(W$32)),W$32,"--")</f>
        <v>--</v>
      </c>
      <c r="D626" s="2" t="str">
        <f>IF((ISNUMBER(W$32)),$C$32,"--")</f>
        <v>--</v>
      </c>
      <c r="E626" s="2" t="str">
        <f>IF((ISNUMBER(W$32)),W$10,"--")</f>
        <v>--</v>
      </c>
    </row>
    <row r="627" spans="2:5" x14ac:dyDescent="0.2">
      <c r="C627" s="2" t="str">
        <f>IF((ISNUMBER(X$32)),X$32,"--")</f>
        <v>--</v>
      </c>
      <c r="D627" s="2" t="str">
        <f>IF((ISNUMBER(X$32)),$C$32,"--")</f>
        <v>--</v>
      </c>
      <c r="E627" s="2" t="str">
        <f>IF((ISNUMBER(X$32)),X$10,"--")</f>
        <v>--</v>
      </c>
    </row>
    <row r="628" spans="2:5" x14ac:dyDescent="0.2">
      <c r="C628" s="2" t="str">
        <f>IF((ISNUMBER(Y$32)),Y$32,"--")</f>
        <v>--</v>
      </c>
      <c r="D628" s="2" t="str">
        <f>IF((ISNUMBER(Y$32)),$C$32,"--")</f>
        <v>--</v>
      </c>
      <c r="E628" s="2" t="str">
        <f>IF((ISNUMBER(Y$32)),Y$10,"--")</f>
        <v>--</v>
      </c>
    </row>
    <row r="629" spans="2:5" x14ac:dyDescent="0.2">
      <c r="C629" s="2" t="str">
        <f>IF((ISNUMBER(Z$32)),Z$32,"--")</f>
        <v>--</v>
      </c>
      <c r="D629" s="2" t="str">
        <f>IF((ISNUMBER(Z$32)),$C$32,"--")</f>
        <v>--</v>
      </c>
      <c r="E629" s="2" t="str">
        <f>IF((ISNUMBER(Z$32)),Z$10,"--")</f>
        <v>--</v>
      </c>
    </row>
    <row r="630" spans="2:5" x14ac:dyDescent="0.2">
      <c r="C630" s="2" t="str">
        <f>IF((ISNUMBER(AA$32)),AA$32,"--")</f>
        <v>--</v>
      </c>
      <c r="D630" s="2" t="str">
        <f>IF((ISNUMBER(AA$32)),$C$32,"--")</f>
        <v>--</v>
      </c>
      <c r="E630" s="2" t="str">
        <f>IF((ISNUMBER(AA$32)),AA$10,"--")</f>
        <v>--</v>
      </c>
    </row>
    <row r="631" spans="2:5" x14ac:dyDescent="0.2">
      <c r="B631">
        <v>23</v>
      </c>
      <c r="C631" s="2" t="str">
        <f>IF((ISNUMBER(D$33)),D$33,"--")</f>
        <v>--</v>
      </c>
      <c r="D631" s="2" t="str">
        <f>IF((ISNUMBER(D$33)),$C$33,"--")</f>
        <v>--</v>
      </c>
      <c r="E631" s="2" t="str">
        <f>IF((ISNUMBER(D$33)),D$10,"--")</f>
        <v>--</v>
      </c>
    </row>
    <row r="632" spans="2:5" x14ac:dyDescent="0.2">
      <c r="C632" s="2" t="str">
        <f>IF((ISNUMBER(E$33)),E$33,"--")</f>
        <v>--</v>
      </c>
      <c r="D632" s="2" t="str">
        <f>IF((ISNUMBER(E$33)),$C$33,"--")</f>
        <v>--</v>
      </c>
      <c r="E632" s="2" t="str">
        <f>IF((ISNUMBER(E$33)),E$10,"--")</f>
        <v>--</v>
      </c>
    </row>
    <row r="633" spans="2:5" x14ac:dyDescent="0.2">
      <c r="C633" s="2" t="str">
        <f>IF((ISNUMBER(F$33)),F$33,"--")</f>
        <v>--</v>
      </c>
      <c r="D633" s="2" t="str">
        <f>IF((ISNUMBER(F$33)),$C$33,"--")</f>
        <v>--</v>
      </c>
      <c r="E633" s="2" t="str">
        <f>IF((ISNUMBER(F$33)),F$10,"--")</f>
        <v>--</v>
      </c>
    </row>
    <row r="634" spans="2:5" x14ac:dyDescent="0.2">
      <c r="C634" s="2" t="str">
        <f>IF((ISNUMBER(G$33)),G$33,"--")</f>
        <v>--</v>
      </c>
      <c r="D634" s="2" t="str">
        <f>IF((ISNUMBER(G$33)),$C$33,"--")</f>
        <v>--</v>
      </c>
      <c r="E634" s="2" t="str">
        <f>IF((ISNUMBER(G$33)),G$10,"--")</f>
        <v>--</v>
      </c>
    </row>
    <row r="635" spans="2:5" x14ac:dyDescent="0.2">
      <c r="C635" s="2" t="str">
        <f>IF((ISNUMBER(H$33)),H$33,"--")</f>
        <v>--</v>
      </c>
      <c r="D635" s="2" t="str">
        <f>IF((ISNUMBER(H$33)),$C$33,"--")</f>
        <v>--</v>
      </c>
      <c r="E635" s="2" t="str">
        <f>IF((ISNUMBER(H$33)),H$10,"--")</f>
        <v>--</v>
      </c>
    </row>
    <row r="636" spans="2:5" x14ac:dyDescent="0.2">
      <c r="C636" s="2" t="str">
        <f>IF((ISNUMBER(I$33)),I$33,"--")</f>
        <v>--</v>
      </c>
      <c r="D636" s="2" t="str">
        <f>IF((ISNUMBER(I$33)),$C$33,"--")</f>
        <v>--</v>
      </c>
      <c r="E636" s="2" t="str">
        <f>IF((ISNUMBER(I$33)),I$10,"--")</f>
        <v>--</v>
      </c>
    </row>
    <row r="637" spans="2:5" x14ac:dyDescent="0.2">
      <c r="C637" s="2" t="str">
        <f>IF((ISNUMBER(J$33)),J$33,"--")</f>
        <v>--</v>
      </c>
      <c r="D637" s="2" t="str">
        <f>IF((ISNUMBER(J$33)),$C$33,"--")</f>
        <v>--</v>
      </c>
      <c r="E637" s="2" t="str">
        <f>IF((ISNUMBER(J$33)),J$10,"--")</f>
        <v>--</v>
      </c>
    </row>
    <row r="638" spans="2:5" x14ac:dyDescent="0.2">
      <c r="C638" s="2" t="str">
        <f>IF((ISNUMBER(K$33)),K$33,"--")</f>
        <v>--</v>
      </c>
      <c r="D638" s="2" t="str">
        <f>IF((ISNUMBER(K$33)),$C$33,"--")</f>
        <v>--</v>
      </c>
      <c r="E638" s="2" t="str">
        <f>IF((ISNUMBER(K$33)),K$10,"--")</f>
        <v>--</v>
      </c>
    </row>
    <row r="639" spans="2:5" x14ac:dyDescent="0.2">
      <c r="C639" s="2" t="str">
        <f>IF((ISNUMBER(L$33)),L$33,"--")</f>
        <v>--</v>
      </c>
      <c r="D639" s="2" t="str">
        <f>IF((ISNUMBER(L$33)),$C$33,"--")</f>
        <v>--</v>
      </c>
      <c r="E639" s="2" t="str">
        <f>IF((ISNUMBER(L$33)),L$10,"--")</f>
        <v>--</v>
      </c>
    </row>
    <row r="640" spans="2:5" x14ac:dyDescent="0.2">
      <c r="C640" s="2" t="str">
        <f>IF((ISNUMBER(M$33)),M$33,"--")</f>
        <v>--</v>
      </c>
      <c r="D640" s="2" t="str">
        <f>IF((ISNUMBER(M$33)),$C$33,"--")</f>
        <v>--</v>
      </c>
      <c r="E640" s="2" t="str">
        <f>IF((ISNUMBER(M$33)),M$10,"--")</f>
        <v>--</v>
      </c>
    </row>
    <row r="641" spans="2:5" x14ac:dyDescent="0.2">
      <c r="C641" s="2" t="str">
        <f>IF((ISNUMBER(N$33)),N$33,"--")</f>
        <v>--</v>
      </c>
      <c r="D641" s="2" t="str">
        <f>IF((ISNUMBER(N$33)),$C$33,"--")</f>
        <v>--</v>
      </c>
      <c r="E641" s="2" t="str">
        <f>IF((ISNUMBER(N$33)),N$10,"--")</f>
        <v>--</v>
      </c>
    </row>
    <row r="642" spans="2:5" x14ac:dyDescent="0.2">
      <c r="C642" s="2" t="str">
        <f>IF((ISNUMBER(O$33)),O$33,"--")</f>
        <v>--</v>
      </c>
      <c r="D642" s="2" t="str">
        <f>IF((ISNUMBER(O$33)),$C$33,"--")</f>
        <v>--</v>
      </c>
      <c r="E642" s="2" t="str">
        <f>IF((ISNUMBER(O$33)),O$10,"--")</f>
        <v>--</v>
      </c>
    </row>
    <row r="643" spans="2:5" x14ac:dyDescent="0.2">
      <c r="C643" s="2" t="str">
        <f>IF((ISNUMBER(P$33)),P$33,"--")</f>
        <v>--</v>
      </c>
      <c r="D643" s="2" t="str">
        <f>IF((ISNUMBER(P$33)),$C$33,"--")</f>
        <v>--</v>
      </c>
      <c r="E643" s="2" t="str">
        <f>IF((ISNUMBER(P$33)),P$10,"--")</f>
        <v>--</v>
      </c>
    </row>
    <row r="644" spans="2:5" x14ac:dyDescent="0.2">
      <c r="C644" s="2" t="str">
        <f>IF((ISNUMBER(Q$33)),Q$33,"--")</f>
        <v>--</v>
      </c>
      <c r="D644" s="2" t="str">
        <f>IF((ISNUMBER(Q$33)),$C$33,"--")</f>
        <v>--</v>
      </c>
      <c r="E644" s="2" t="str">
        <f>IF((ISNUMBER(Q$33)),Q$10,"--")</f>
        <v>--</v>
      </c>
    </row>
    <row r="645" spans="2:5" x14ac:dyDescent="0.2">
      <c r="C645" s="2" t="str">
        <f>IF((ISNUMBER(R$33)),R$33,"--")</f>
        <v>--</v>
      </c>
      <c r="D645" s="2" t="str">
        <f>IF((ISNUMBER(R$33)),$C$33,"--")</f>
        <v>--</v>
      </c>
      <c r="E645" s="2" t="str">
        <f>IF((ISNUMBER(R$33)),R$10,"--")</f>
        <v>--</v>
      </c>
    </row>
    <row r="646" spans="2:5" x14ac:dyDescent="0.2">
      <c r="C646" s="2" t="str">
        <f>IF((ISNUMBER(S$33)),S$33,"--")</f>
        <v>--</v>
      </c>
      <c r="D646" s="2" t="str">
        <f>IF((ISNUMBER(S$33)),$C$33,"--")</f>
        <v>--</v>
      </c>
      <c r="E646" s="2" t="str">
        <f>IF((ISNUMBER(S$33)),S$10,"--")</f>
        <v>--</v>
      </c>
    </row>
    <row r="647" spans="2:5" x14ac:dyDescent="0.2">
      <c r="C647" s="2" t="str">
        <f>IF((ISNUMBER(T$33)),T$33,"--")</f>
        <v>--</v>
      </c>
      <c r="D647" s="2" t="str">
        <f>IF((ISNUMBER(T$33)),$C$33,"--")</f>
        <v>--</v>
      </c>
      <c r="E647" s="2" t="str">
        <f>IF((ISNUMBER(T$33)),T$10,"--")</f>
        <v>--</v>
      </c>
    </row>
    <row r="648" spans="2:5" x14ac:dyDescent="0.2">
      <c r="C648" s="2" t="str">
        <f>IF((ISNUMBER(U$33)),U$33,"--")</f>
        <v>--</v>
      </c>
      <c r="D648" s="2" t="str">
        <f>IF((ISNUMBER(U$33)),$C$33,"--")</f>
        <v>--</v>
      </c>
      <c r="E648" s="2" t="str">
        <f>IF((ISNUMBER(U$33)),U$10,"--")</f>
        <v>--</v>
      </c>
    </row>
    <row r="649" spans="2:5" x14ac:dyDescent="0.2">
      <c r="C649" s="2" t="str">
        <f>IF((ISNUMBER(V$33)),V$33,"--")</f>
        <v>--</v>
      </c>
      <c r="D649" s="2" t="str">
        <f>IF((ISNUMBER(V$33)),$C$33,"--")</f>
        <v>--</v>
      </c>
      <c r="E649" s="2" t="str">
        <f>IF((ISNUMBER(V$33)),V$10,"--")</f>
        <v>--</v>
      </c>
    </row>
    <row r="650" spans="2:5" x14ac:dyDescent="0.2">
      <c r="C650" s="2" t="str">
        <f>IF((ISNUMBER(W$33)),W$33,"--")</f>
        <v>--</v>
      </c>
      <c r="D650" s="2" t="str">
        <f>IF((ISNUMBER(W$33)),$C$33,"--")</f>
        <v>--</v>
      </c>
      <c r="E650" s="2" t="str">
        <f>IF((ISNUMBER(W$33)),W$10,"--")</f>
        <v>--</v>
      </c>
    </row>
    <row r="651" spans="2:5" x14ac:dyDescent="0.2">
      <c r="C651" s="2" t="str">
        <f>IF((ISNUMBER(X$33)),X$33,"--")</f>
        <v>--</v>
      </c>
      <c r="D651" s="2" t="str">
        <f>IF((ISNUMBER(X$33)),$C$33,"--")</f>
        <v>--</v>
      </c>
      <c r="E651" s="2" t="str">
        <f>IF((ISNUMBER(X$33)),X$10,"--")</f>
        <v>--</v>
      </c>
    </row>
    <row r="652" spans="2:5" x14ac:dyDescent="0.2">
      <c r="C652" s="2" t="str">
        <f>IF((ISNUMBER(Y$33)),Y$33,"--")</f>
        <v>--</v>
      </c>
      <c r="D652" s="2" t="str">
        <f>IF((ISNUMBER(Y$33)),$C$33,"--")</f>
        <v>--</v>
      </c>
      <c r="E652" s="2" t="str">
        <f>IF((ISNUMBER(Y$33)),Y$10,"--")</f>
        <v>--</v>
      </c>
    </row>
    <row r="653" spans="2:5" x14ac:dyDescent="0.2">
      <c r="C653" s="2" t="str">
        <f>IF((ISNUMBER(Z$33)),Z$33,"--")</f>
        <v>--</v>
      </c>
      <c r="D653" s="2" t="str">
        <f>IF((ISNUMBER(Z$33)),$C$33,"--")</f>
        <v>--</v>
      </c>
      <c r="E653" s="2" t="str">
        <f>IF((ISNUMBER(Z$33)),Z$10,"--")</f>
        <v>--</v>
      </c>
    </row>
    <row r="654" spans="2:5" x14ac:dyDescent="0.2">
      <c r="C654" s="2" t="str">
        <f>IF((ISNUMBER(AA$33)),AA$33,"--")</f>
        <v>--</v>
      </c>
      <c r="D654" s="2" t="str">
        <f>IF((ISNUMBER(AA$33)),$C$33,"--")</f>
        <v>--</v>
      </c>
      <c r="E654" s="2" t="str">
        <f>IF((ISNUMBER(AA$33)),AA$10,"--")</f>
        <v>--</v>
      </c>
    </row>
    <row r="655" spans="2:5" x14ac:dyDescent="0.2">
      <c r="B655">
        <v>24</v>
      </c>
      <c r="C655" s="2" t="str">
        <f>IF((ISNUMBER(D$34)),D$34,"--")</f>
        <v>--</v>
      </c>
      <c r="D655" s="2" t="str">
        <f>IF((ISNUMBER(D$34)),$C$34,"--")</f>
        <v>--</v>
      </c>
      <c r="E655" s="2" t="str">
        <f>IF((ISNUMBER(D$34)),D$10,"--")</f>
        <v>--</v>
      </c>
    </row>
    <row r="656" spans="2:5" x14ac:dyDescent="0.2">
      <c r="C656" s="2" t="str">
        <f>IF((ISNUMBER(E$34)),E$34,"--")</f>
        <v>--</v>
      </c>
      <c r="D656" s="2" t="str">
        <f>IF((ISNUMBER(E$34)),$C$34,"--")</f>
        <v>--</v>
      </c>
      <c r="E656" s="2" t="str">
        <f>IF((ISNUMBER(E$34)),E$10,"--")</f>
        <v>--</v>
      </c>
    </row>
    <row r="657" spans="3:5" x14ac:dyDescent="0.2">
      <c r="C657" s="2" t="str">
        <f>IF((ISNUMBER(F$34)),F$34,"--")</f>
        <v>--</v>
      </c>
      <c r="D657" s="2" t="str">
        <f>IF((ISNUMBER(F$34)),$C$34,"--")</f>
        <v>--</v>
      </c>
      <c r="E657" s="2" t="str">
        <f>IF((ISNUMBER(F$34)),F$10,"--")</f>
        <v>--</v>
      </c>
    </row>
    <row r="658" spans="3:5" x14ac:dyDescent="0.2">
      <c r="C658" s="2" t="str">
        <f>IF((ISNUMBER(G$34)),G$34,"--")</f>
        <v>--</v>
      </c>
      <c r="D658" s="2" t="str">
        <f>IF((ISNUMBER(G$34)),$C$34,"--")</f>
        <v>--</v>
      </c>
      <c r="E658" s="2" t="str">
        <f>IF((ISNUMBER(G$34)),G$10,"--")</f>
        <v>--</v>
      </c>
    </row>
    <row r="659" spans="3:5" x14ac:dyDescent="0.2">
      <c r="C659" s="2" t="str">
        <f>IF((ISNUMBER(H$34)),H$34,"--")</f>
        <v>--</v>
      </c>
      <c r="D659" s="2" t="str">
        <f>IF((ISNUMBER(H$34)),$C$34,"--")</f>
        <v>--</v>
      </c>
      <c r="E659" s="2" t="str">
        <f>IF((ISNUMBER(H$34)),H$10,"--")</f>
        <v>--</v>
      </c>
    </row>
    <row r="660" spans="3:5" x14ac:dyDescent="0.2">
      <c r="C660" s="2" t="str">
        <f>IF((ISNUMBER(I$34)),I$34,"--")</f>
        <v>--</v>
      </c>
      <c r="D660" s="2" t="str">
        <f>IF((ISNUMBER(I$34)),$C$34,"--")</f>
        <v>--</v>
      </c>
      <c r="E660" s="2" t="str">
        <f>IF((ISNUMBER(I$34)),I$10,"--")</f>
        <v>--</v>
      </c>
    </row>
    <row r="661" spans="3:5" x14ac:dyDescent="0.2">
      <c r="C661" s="2" t="str">
        <f>IF((ISNUMBER(J$34)),J$34,"--")</f>
        <v>--</v>
      </c>
      <c r="D661" s="2" t="str">
        <f>IF((ISNUMBER(J$34)),$C$34,"--")</f>
        <v>--</v>
      </c>
      <c r="E661" s="2" t="str">
        <f>IF((ISNUMBER(J$34)),J$10,"--")</f>
        <v>--</v>
      </c>
    </row>
    <row r="662" spans="3:5" x14ac:dyDescent="0.2">
      <c r="C662" s="2" t="str">
        <f>IF((ISNUMBER(K$34)),K$34,"--")</f>
        <v>--</v>
      </c>
      <c r="D662" s="2" t="str">
        <f>IF((ISNUMBER(K$34)),$C$34,"--")</f>
        <v>--</v>
      </c>
      <c r="E662" s="2" t="str">
        <f>IF((ISNUMBER(K$34)),K$10,"--")</f>
        <v>--</v>
      </c>
    </row>
    <row r="663" spans="3:5" x14ac:dyDescent="0.2">
      <c r="C663" s="2" t="str">
        <f>IF((ISNUMBER(L$34)),L$34,"--")</f>
        <v>--</v>
      </c>
      <c r="D663" s="2" t="str">
        <f>IF((ISNUMBER(L$34)),$C$34,"--")</f>
        <v>--</v>
      </c>
      <c r="E663" s="2" t="str">
        <f>IF((ISNUMBER(L$34)),L$10,"--")</f>
        <v>--</v>
      </c>
    </row>
    <row r="664" spans="3:5" x14ac:dyDescent="0.2">
      <c r="C664" s="2" t="str">
        <f>IF((ISNUMBER(M$34)),M$34,"--")</f>
        <v>--</v>
      </c>
      <c r="D664" s="2" t="str">
        <f>IF((ISNUMBER(M$34)),$C$34,"--")</f>
        <v>--</v>
      </c>
      <c r="E664" s="2" t="str">
        <f>IF((ISNUMBER(M$34)),M$10,"--")</f>
        <v>--</v>
      </c>
    </row>
    <row r="665" spans="3:5" x14ac:dyDescent="0.2">
      <c r="C665" s="2" t="str">
        <f>IF((ISNUMBER(N$34)),N$34,"--")</f>
        <v>--</v>
      </c>
      <c r="D665" s="2" t="str">
        <f>IF((ISNUMBER(N$34)),$C$34,"--")</f>
        <v>--</v>
      </c>
      <c r="E665" s="2" t="str">
        <f>IF((ISNUMBER(N$34)),N$10,"--")</f>
        <v>--</v>
      </c>
    </row>
    <row r="666" spans="3:5" x14ac:dyDescent="0.2">
      <c r="C666" s="2" t="str">
        <f>IF((ISNUMBER(O$34)),O$34,"--")</f>
        <v>--</v>
      </c>
      <c r="D666" s="2" t="str">
        <f>IF((ISNUMBER(O$34)),$C$34,"--")</f>
        <v>--</v>
      </c>
      <c r="E666" s="2" t="str">
        <f>IF((ISNUMBER(O$34)),O$10,"--")</f>
        <v>--</v>
      </c>
    </row>
    <row r="667" spans="3:5" x14ac:dyDescent="0.2">
      <c r="C667" s="2" t="str">
        <f>IF((ISNUMBER(P$34)),P$34,"--")</f>
        <v>--</v>
      </c>
      <c r="D667" s="2" t="str">
        <f>IF((ISNUMBER(P$34)),$C$34,"--")</f>
        <v>--</v>
      </c>
      <c r="E667" s="2" t="str">
        <f>IF((ISNUMBER(P$34)),P$10,"--")</f>
        <v>--</v>
      </c>
    </row>
    <row r="668" spans="3:5" x14ac:dyDescent="0.2">
      <c r="C668" s="2" t="str">
        <f>IF((ISNUMBER(Q$34)),Q$34,"--")</f>
        <v>--</v>
      </c>
      <c r="D668" s="2" t="str">
        <f>IF((ISNUMBER(Q$34)),$C$34,"--")</f>
        <v>--</v>
      </c>
      <c r="E668" s="2" t="str">
        <f>IF((ISNUMBER(Q$34)),Q$10,"--")</f>
        <v>--</v>
      </c>
    </row>
    <row r="669" spans="3:5" x14ac:dyDescent="0.2">
      <c r="C669" s="2" t="str">
        <f>IF((ISNUMBER(R$34)),R$34,"--")</f>
        <v>--</v>
      </c>
      <c r="D669" s="2" t="str">
        <f>IF((ISNUMBER(R$34)),$C$34,"--")</f>
        <v>--</v>
      </c>
      <c r="E669" s="2" t="str">
        <f>IF((ISNUMBER(R$34)),R$10,"--")</f>
        <v>--</v>
      </c>
    </row>
    <row r="670" spans="3:5" x14ac:dyDescent="0.2">
      <c r="C670" s="2" t="str">
        <f>IF((ISNUMBER(S$34)),S$34,"--")</f>
        <v>--</v>
      </c>
      <c r="D670" s="2" t="str">
        <f>IF((ISNUMBER(S$34)),$C$34,"--")</f>
        <v>--</v>
      </c>
      <c r="E670" s="2" t="str">
        <f>IF((ISNUMBER(S$34)),S$10,"--")</f>
        <v>--</v>
      </c>
    </row>
    <row r="671" spans="3:5" x14ac:dyDescent="0.2">
      <c r="C671" s="2" t="str">
        <f>IF((ISNUMBER(T$34)),T$34,"--")</f>
        <v>--</v>
      </c>
      <c r="D671" s="2" t="str">
        <f>IF((ISNUMBER(T$34)),$C$34,"--")</f>
        <v>--</v>
      </c>
      <c r="E671" s="2" t="str">
        <f>IF((ISNUMBER(T$34)),T$10,"--")</f>
        <v>--</v>
      </c>
    </row>
    <row r="672" spans="3:5" x14ac:dyDescent="0.2">
      <c r="C672" s="2" t="str">
        <f>IF((ISNUMBER(U$34)),U$34,"--")</f>
        <v>--</v>
      </c>
      <c r="D672" s="2" t="str">
        <f>IF((ISNUMBER(U$34)),$C$34,"--")</f>
        <v>--</v>
      </c>
      <c r="E672" s="2" t="str">
        <f>IF((ISNUMBER(U$34)),U$10,"--")</f>
        <v>--</v>
      </c>
    </row>
    <row r="673" spans="3:5" x14ac:dyDescent="0.2">
      <c r="C673" s="2" t="str">
        <f>IF((ISNUMBER(V$34)),V$34,"--")</f>
        <v>--</v>
      </c>
      <c r="D673" s="2" t="str">
        <f>IF((ISNUMBER(V$34)),$C$34,"--")</f>
        <v>--</v>
      </c>
      <c r="E673" s="2" t="str">
        <f>IF((ISNUMBER(V$34)),V$10,"--")</f>
        <v>--</v>
      </c>
    </row>
    <row r="674" spans="3:5" x14ac:dyDescent="0.2">
      <c r="C674" s="2" t="str">
        <f>IF((ISNUMBER(W$34)),W$34,"--")</f>
        <v>--</v>
      </c>
      <c r="D674" s="2" t="str">
        <f>IF((ISNUMBER(W$34)),$C$34,"--")</f>
        <v>--</v>
      </c>
      <c r="E674" s="2" t="str">
        <f>IF((ISNUMBER(W$34)),W$10,"--")</f>
        <v>--</v>
      </c>
    </row>
    <row r="675" spans="3:5" x14ac:dyDescent="0.2">
      <c r="C675" s="2" t="str">
        <f>IF((ISNUMBER(X$34)),X$34,"--")</f>
        <v>--</v>
      </c>
      <c r="D675" s="2" t="str">
        <f>IF((ISNUMBER(X$34)),$C$34,"--")</f>
        <v>--</v>
      </c>
      <c r="E675" s="2" t="str">
        <f>IF((ISNUMBER(X$34)),X$10,"--")</f>
        <v>--</v>
      </c>
    </row>
    <row r="676" spans="3:5" x14ac:dyDescent="0.2">
      <c r="C676" s="2" t="str">
        <f>IF((ISNUMBER(Y$34)),Y$34,"--")</f>
        <v>--</v>
      </c>
      <c r="D676" s="2" t="str">
        <f>IF((ISNUMBER(Y$34)),$C$34,"--")</f>
        <v>--</v>
      </c>
      <c r="E676" s="2" t="str">
        <f>IF((ISNUMBER(Y$34)),Y$10,"--")</f>
        <v>--</v>
      </c>
    </row>
    <row r="677" spans="3:5" x14ac:dyDescent="0.2">
      <c r="C677" s="2" t="str">
        <f>IF((ISNUMBER(Z$34)),Z$34,"--")</f>
        <v>--</v>
      </c>
      <c r="D677" s="2" t="str">
        <f>IF((ISNUMBER(Z$34)),$C$34,"--")</f>
        <v>--</v>
      </c>
      <c r="E677" s="2" t="str">
        <f>IF((ISNUMBER(Z$34)),Z$10,"--")</f>
        <v>--</v>
      </c>
    </row>
    <row r="678" spans="3:5" x14ac:dyDescent="0.2">
      <c r="C678" s="2" t="str">
        <f>IF((ISNUMBER(AA$34)),AA$34,"--")</f>
        <v>--</v>
      </c>
      <c r="D678" s="2" t="str">
        <f>IF((ISNUMBER(AA$34)),$C$34,"--")</f>
        <v>--</v>
      </c>
      <c r="E678" s="2" t="str">
        <f>IF((ISNUMBER(AA$34)),AA$10,"--")</f>
        <v>--</v>
      </c>
    </row>
  </sheetData>
  <mergeCells count="3">
    <mergeCell ref="A11:A16"/>
    <mergeCell ref="A17:A22"/>
    <mergeCell ref="A23:A28"/>
  </mergeCells>
  <conditionalFormatting sqref="AF19:AF95 N35:Y96 B11:B34">
    <cfRule type="expression" dxfId="581" priority="90" stopIfTrue="1">
      <formula>ISERROR(B11)</formula>
    </cfRule>
  </conditionalFormatting>
  <conditionalFormatting sqref="AD19:AD95">
    <cfRule type="expression" dxfId="580" priority="91" stopIfTrue="1">
      <formula>ISERROR(AD19)</formula>
    </cfRule>
  </conditionalFormatting>
  <conditionalFormatting sqref="D12 J2 J18 P24">
    <cfRule type="expression" dxfId="579" priority="92" stopIfTrue="1">
      <formula>ISNUMBER($E$11)</formula>
    </cfRule>
  </conditionalFormatting>
  <conditionalFormatting sqref="E11 K1 K17 Q23">
    <cfRule type="expression" dxfId="578" priority="93" stopIfTrue="1">
      <formula>ISNUMBER($D$12)</formula>
    </cfRule>
  </conditionalFormatting>
  <conditionalFormatting sqref="F11 L1 L17 R23">
    <cfRule type="expression" dxfId="577" priority="94" stopIfTrue="1">
      <formula>ISNUMBER($D$13)</formula>
    </cfRule>
  </conditionalFormatting>
  <conditionalFormatting sqref="F12 L2 L18 R24">
    <cfRule type="expression" dxfId="576" priority="95" stopIfTrue="1">
      <formula>ISNUMBER($E$13)</formula>
    </cfRule>
  </conditionalFormatting>
  <conditionalFormatting sqref="D13 J3 J19 P25">
    <cfRule type="expression" dxfId="575" priority="96" stopIfTrue="1">
      <formula>ISNUMBER($F$11)</formula>
    </cfRule>
  </conditionalFormatting>
  <conditionalFormatting sqref="D14 J4 J20 P26">
    <cfRule type="expression" dxfId="574" priority="97" stopIfTrue="1">
      <formula>ISNUMBER($G$11)</formula>
    </cfRule>
  </conditionalFormatting>
  <conditionalFormatting sqref="D15 J5 J21 P27">
    <cfRule type="expression" dxfId="573" priority="98" stopIfTrue="1">
      <formula>ISNUMBER($H$11)</formula>
    </cfRule>
  </conditionalFormatting>
  <conditionalFormatting sqref="D16 J22 P28">
    <cfRule type="expression" dxfId="572" priority="99" stopIfTrue="1">
      <formula>ISNUMBER($I$11)</formula>
    </cfRule>
  </conditionalFormatting>
  <conditionalFormatting sqref="D17">
    <cfRule type="expression" dxfId="571" priority="100" stopIfTrue="1">
      <formula>ISNUMBER($J$11)</formula>
    </cfRule>
  </conditionalFormatting>
  <conditionalFormatting sqref="D18">
    <cfRule type="expression" dxfId="570" priority="101" stopIfTrue="1">
      <formula>ISNUMBER($K$11)</formula>
    </cfRule>
  </conditionalFormatting>
  <conditionalFormatting sqref="D19">
    <cfRule type="expression" dxfId="569" priority="102" stopIfTrue="1">
      <formula>ISNUMBER($L$11)</formula>
    </cfRule>
  </conditionalFormatting>
  <conditionalFormatting sqref="G11 M1 M17 S23">
    <cfRule type="expression" dxfId="568" priority="103" stopIfTrue="1">
      <formula>ISNUMBER($D$14)</formula>
    </cfRule>
  </conditionalFormatting>
  <conditionalFormatting sqref="H11 N1 N17 T23">
    <cfRule type="expression" dxfId="567" priority="104" stopIfTrue="1">
      <formula>ISNUMBER($D$15)</formula>
    </cfRule>
  </conditionalFormatting>
  <conditionalFormatting sqref="I11 O1 O17 U23">
    <cfRule type="expression" dxfId="566" priority="105" stopIfTrue="1">
      <formula>ISNUMBER($D$16)</formula>
    </cfRule>
  </conditionalFormatting>
  <conditionalFormatting sqref="J11">
    <cfRule type="expression" dxfId="565" priority="106" stopIfTrue="1">
      <formula>ISNUMBER($D$17)</formula>
    </cfRule>
  </conditionalFormatting>
  <conditionalFormatting sqref="K11">
    <cfRule type="expression" dxfId="564" priority="107" stopIfTrue="1">
      <formula>ISNUMBER($D$18)</formula>
    </cfRule>
  </conditionalFormatting>
  <conditionalFormatting sqref="L11">
    <cfRule type="expression" dxfId="563" priority="108" stopIfTrue="1">
      <formula>ISNUMBER($D$19)</formula>
    </cfRule>
  </conditionalFormatting>
  <conditionalFormatting sqref="D20">
    <cfRule type="expression" dxfId="562" priority="109" stopIfTrue="1">
      <formula>ISNUMBER($M$11)</formula>
    </cfRule>
  </conditionalFormatting>
  <conditionalFormatting sqref="D21">
    <cfRule type="expression" dxfId="561" priority="110" stopIfTrue="1">
      <formula>ISNUMBER($N$11)</formula>
    </cfRule>
  </conditionalFormatting>
  <conditionalFormatting sqref="D22">
    <cfRule type="expression" dxfId="560" priority="111" stopIfTrue="1">
      <formula>ISNUMBER($O$11)</formula>
    </cfRule>
  </conditionalFormatting>
  <conditionalFormatting sqref="D23">
    <cfRule type="expression" dxfId="559" priority="112" stopIfTrue="1">
      <formula>ISNUMBER($P$11)</formula>
    </cfRule>
  </conditionalFormatting>
  <conditionalFormatting sqref="D24">
    <cfRule type="expression" dxfId="558" priority="113" stopIfTrue="1">
      <formula>ISNUMBER($Q$11)</formula>
    </cfRule>
  </conditionalFormatting>
  <conditionalFormatting sqref="D25">
    <cfRule type="expression" dxfId="557" priority="114" stopIfTrue="1">
      <formula>ISNUMBER($R$11)</formula>
    </cfRule>
  </conditionalFormatting>
  <conditionalFormatting sqref="D26">
    <cfRule type="expression" dxfId="556" priority="115" stopIfTrue="1">
      <formula>ISNUMBER($S$11)</formula>
    </cfRule>
  </conditionalFormatting>
  <conditionalFormatting sqref="D27">
    <cfRule type="expression" dxfId="555" priority="116" stopIfTrue="1">
      <formula>ISNUMBER($T$11)</formula>
    </cfRule>
  </conditionalFormatting>
  <conditionalFormatting sqref="D28">
    <cfRule type="expression" dxfId="554" priority="117" stopIfTrue="1">
      <formula>ISNUMBER($U$11)</formula>
    </cfRule>
  </conditionalFormatting>
  <conditionalFormatting sqref="D29">
    <cfRule type="expression" dxfId="553" priority="118" stopIfTrue="1">
      <formula>ISNUMBER($V$11)</formula>
    </cfRule>
  </conditionalFormatting>
  <conditionalFormatting sqref="D30">
    <cfRule type="expression" dxfId="552" priority="119" stopIfTrue="1">
      <formula>ISNUMBER($W$11)</formula>
    </cfRule>
  </conditionalFormatting>
  <conditionalFormatting sqref="D31">
    <cfRule type="expression" dxfId="551" priority="120" stopIfTrue="1">
      <formula>ISNUMBER($X$11)</formula>
    </cfRule>
  </conditionalFormatting>
  <conditionalFormatting sqref="D32">
    <cfRule type="expression" dxfId="550" priority="121" stopIfTrue="1">
      <formula>ISNUMBER($Y$11)</formula>
    </cfRule>
  </conditionalFormatting>
  <conditionalFormatting sqref="D33">
    <cfRule type="expression" dxfId="549" priority="122" stopIfTrue="1">
      <formula>ISNUMBER($Z$11)</formula>
    </cfRule>
  </conditionalFormatting>
  <conditionalFormatting sqref="M11">
    <cfRule type="expression" dxfId="548" priority="123" stopIfTrue="1">
      <formula>ISNUMBER($D$20)</formula>
    </cfRule>
  </conditionalFormatting>
  <conditionalFormatting sqref="N11">
    <cfRule type="expression" dxfId="547" priority="124" stopIfTrue="1">
      <formula>ISNUMBER($D$21)</formula>
    </cfRule>
  </conditionalFormatting>
  <conditionalFormatting sqref="O11">
    <cfRule type="expression" dxfId="546" priority="125" stopIfTrue="1">
      <formula>ISNUMBER($D$22)</formula>
    </cfRule>
  </conditionalFormatting>
  <conditionalFormatting sqref="P11">
    <cfRule type="expression" dxfId="545" priority="126" stopIfTrue="1">
      <formula>ISNUMBER($D$23)</formula>
    </cfRule>
  </conditionalFormatting>
  <conditionalFormatting sqref="Q11">
    <cfRule type="expression" dxfId="544" priority="127" stopIfTrue="1">
      <formula>ISNUMBER($D$24)</formula>
    </cfRule>
  </conditionalFormatting>
  <conditionalFormatting sqref="R11">
    <cfRule type="expression" dxfId="543" priority="128" stopIfTrue="1">
      <formula>ISNUMBER($D$25)</formula>
    </cfRule>
  </conditionalFormatting>
  <conditionalFormatting sqref="S11">
    <cfRule type="expression" dxfId="542" priority="129" stopIfTrue="1">
      <formula>ISNUMBER($D$26)</formula>
    </cfRule>
  </conditionalFormatting>
  <conditionalFormatting sqref="T11">
    <cfRule type="expression" dxfId="541" priority="130" stopIfTrue="1">
      <formula>ISNUMBER($D$27)</formula>
    </cfRule>
  </conditionalFormatting>
  <conditionalFormatting sqref="U11">
    <cfRule type="expression" dxfId="540" priority="131" stopIfTrue="1">
      <formula>ISNUMBER($D$28)</formula>
    </cfRule>
  </conditionalFormatting>
  <conditionalFormatting sqref="V11">
    <cfRule type="expression" dxfId="539" priority="132" stopIfTrue="1">
      <formula>ISNUMBER($D$29)</formula>
    </cfRule>
  </conditionalFormatting>
  <conditionalFormatting sqref="W11">
    <cfRule type="expression" dxfId="538" priority="133" stopIfTrue="1">
      <formula>ISNUMBER($D$30)</formula>
    </cfRule>
  </conditionalFormatting>
  <conditionalFormatting sqref="X11">
    <cfRule type="expression" dxfId="537" priority="134" stopIfTrue="1">
      <formula>ISNUMBER($D$31)</formula>
    </cfRule>
  </conditionalFormatting>
  <conditionalFormatting sqref="Y11">
    <cfRule type="expression" dxfId="536" priority="135" stopIfTrue="1">
      <formula>ISNUMBER($D$32)</formula>
    </cfRule>
  </conditionalFormatting>
  <conditionalFormatting sqref="Z11">
    <cfRule type="expression" dxfId="535" priority="136" stopIfTrue="1">
      <formula>ISNUMBER($D$33)</formula>
    </cfRule>
  </conditionalFormatting>
  <conditionalFormatting sqref="AA11">
    <cfRule type="expression" dxfId="534" priority="137" stopIfTrue="1">
      <formula>ISNUMBER($D$34)</formula>
    </cfRule>
  </conditionalFormatting>
  <conditionalFormatting sqref="E13 K3 K19 Q25">
    <cfRule type="expression" dxfId="533" priority="138" stopIfTrue="1">
      <formula>ISNUMBER($F$12)</formula>
    </cfRule>
  </conditionalFormatting>
  <conditionalFormatting sqref="E14 K4 K20 Q26">
    <cfRule type="expression" dxfId="532" priority="139" stopIfTrue="1">
      <formula>ISNUMBER($G$12)</formula>
    </cfRule>
  </conditionalFormatting>
  <conditionalFormatting sqref="E15 K5 K21 Q27">
    <cfRule type="expression" dxfId="531" priority="140" stopIfTrue="1">
      <formula>ISNUMBER($H$12)</formula>
    </cfRule>
  </conditionalFormatting>
  <conditionalFormatting sqref="E16 K22 Q28">
    <cfRule type="expression" dxfId="530" priority="141" stopIfTrue="1">
      <formula>ISNUMBER($I$12)</formula>
    </cfRule>
  </conditionalFormatting>
  <conditionalFormatting sqref="E17">
    <cfRule type="expression" dxfId="529" priority="142" stopIfTrue="1">
      <formula>ISNUMBER($J$12)</formula>
    </cfRule>
  </conditionalFormatting>
  <conditionalFormatting sqref="E18">
    <cfRule type="expression" dxfId="528" priority="143" stopIfTrue="1">
      <formula>ISNUMBER($K$12)</formula>
    </cfRule>
  </conditionalFormatting>
  <conditionalFormatting sqref="E19">
    <cfRule type="expression" dxfId="527" priority="144" stopIfTrue="1">
      <formula>ISNUMBER($L$12)</formula>
    </cfRule>
  </conditionalFormatting>
  <conditionalFormatting sqref="E20">
    <cfRule type="expression" dxfId="526" priority="145" stopIfTrue="1">
      <formula>ISNUMBER($M$12)</formula>
    </cfRule>
  </conditionalFormatting>
  <conditionalFormatting sqref="E21">
    <cfRule type="expression" dxfId="525" priority="146" stopIfTrue="1">
      <formula>ISNUMBER($N$12)</formula>
    </cfRule>
  </conditionalFormatting>
  <conditionalFormatting sqref="E22">
    <cfRule type="expression" dxfId="524" priority="147" stopIfTrue="1">
      <formula>ISNUMBER($O$12)</formula>
    </cfRule>
  </conditionalFormatting>
  <conditionalFormatting sqref="E23">
    <cfRule type="expression" dxfId="523" priority="148" stopIfTrue="1">
      <formula>ISNUMBER($P$12)</formula>
    </cfRule>
  </conditionalFormatting>
  <conditionalFormatting sqref="E24">
    <cfRule type="expression" dxfId="522" priority="149" stopIfTrue="1">
      <formula>ISNUMBER($Q$12)</formula>
    </cfRule>
  </conditionalFormatting>
  <conditionalFormatting sqref="E25">
    <cfRule type="expression" dxfId="521" priority="150" stopIfTrue="1">
      <formula>ISNUMBER($R$12)</formula>
    </cfRule>
  </conditionalFormatting>
  <conditionalFormatting sqref="E26">
    <cfRule type="expression" dxfId="520" priority="151" stopIfTrue="1">
      <formula>ISNUMBER($S$12)</formula>
    </cfRule>
  </conditionalFormatting>
  <conditionalFormatting sqref="E27">
    <cfRule type="expression" dxfId="519" priority="152" stopIfTrue="1">
      <formula>ISNUMBER($T$12)</formula>
    </cfRule>
  </conditionalFormatting>
  <conditionalFormatting sqref="E28">
    <cfRule type="expression" dxfId="518" priority="153" stopIfTrue="1">
      <formula>ISNUMBER($U$12)</formula>
    </cfRule>
  </conditionalFormatting>
  <conditionalFormatting sqref="E29">
    <cfRule type="expression" dxfId="517" priority="154" stopIfTrue="1">
      <formula>ISNUMBER($V$12)</formula>
    </cfRule>
  </conditionalFormatting>
  <conditionalFormatting sqref="E30">
    <cfRule type="expression" dxfId="516" priority="155" stopIfTrue="1">
      <formula>ISNUMBER($W$12)</formula>
    </cfRule>
  </conditionalFormatting>
  <conditionalFormatting sqref="E31">
    <cfRule type="expression" dxfId="515" priority="156" stopIfTrue="1">
      <formula>ISNUMBER($X$12)</formula>
    </cfRule>
  </conditionalFormatting>
  <conditionalFormatting sqref="E32">
    <cfRule type="expression" dxfId="514" priority="157" stopIfTrue="1">
      <formula>ISNUMBER($Y$12)</formula>
    </cfRule>
  </conditionalFormatting>
  <conditionalFormatting sqref="E33">
    <cfRule type="expression" dxfId="513" priority="158" stopIfTrue="1">
      <formula>ISNUMBER($Z$12)</formula>
    </cfRule>
  </conditionalFormatting>
  <conditionalFormatting sqref="G12 M2 M18 S24">
    <cfRule type="expression" dxfId="512" priority="159" stopIfTrue="1">
      <formula>ISNUMBER($E$14)</formula>
    </cfRule>
  </conditionalFormatting>
  <conditionalFormatting sqref="H12 N2 N18 T24">
    <cfRule type="expression" dxfId="511" priority="160" stopIfTrue="1">
      <formula>ISNUMBER($E$15)</formula>
    </cfRule>
  </conditionalFormatting>
  <conditionalFormatting sqref="I12 O2 O18 U24">
    <cfRule type="expression" dxfId="510" priority="161" stopIfTrue="1">
      <formula>ISNUMBER($E$16)</formula>
    </cfRule>
  </conditionalFormatting>
  <conditionalFormatting sqref="J12">
    <cfRule type="expression" dxfId="509" priority="162" stopIfTrue="1">
      <formula>ISNUMBER($E$17)</formula>
    </cfRule>
  </conditionalFormatting>
  <conditionalFormatting sqref="K12">
    <cfRule type="expression" dxfId="508" priority="163" stopIfTrue="1">
      <formula>ISNUMBER($E$18)</formula>
    </cfRule>
  </conditionalFormatting>
  <conditionalFormatting sqref="L12">
    <cfRule type="expression" dxfId="507" priority="164" stopIfTrue="1">
      <formula>ISNUMBER($E$19)</formula>
    </cfRule>
  </conditionalFormatting>
  <conditionalFormatting sqref="M12">
    <cfRule type="expression" dxfId="506" priority="165" stopIfTrue="1">
      <formula>ISNUMBER($E$20)</formula>
    </cfRule>
  </conditionalFormatting>
  <conditionalFormatting sqref="N12">
    <cfRule type="expression" dxfId="505" priority="166" stopIfTrue="1">
      <formula>ISNUMBER($E$21)</formula>
    </cfRule>
  </conditionalFormatting>
  <conditionalFormatting sqref="O12">
    <cfRule type="expression" dxfId="504" priority="167" stopIfTrue="1">
      <formula>ISNUMBER($E$22)</formula>
    </cfRule>
  </conditionalFormatting>
  <conditionalFormatting sqref="P12">
    <cfRule type="expression" dxfId="503" priority="168" stopIfTrue="1">
      <formula>ISNUMBER($E$23)</formula>
    </cfRule>
  </conditionalFormatting>
  <conditionalFormatting sqref="Q12">
    <cfRule type="expression" dxfId="502" priority="169" stopIfTrue="1">
      <formula>ISNUMBER($E$24)</formula>
    </cfRule>
  </conditionalFormatting>
  <conditionalFormatting sqref="R12">
    <cfRule type="expression" dxfId="501" priority="170" stopIfTrue="1">
      <formula>ISNUMBER($E$25)</formula>
    </cfRule>
  </conditionalFormatting>
  <conditionalFormatting sqref="S12">
    <cfRule type="expression" dxfId="500" priority="171" stopIfTrue="1">
      <formula>ISNUMBER($E$26)</formula>
    </cfRule>
  </conditionalFormatting>
  <conditionalFormatting sqref="T12">
    <cfRule type="expression" dxfId="499" priority="172" stopIfTrue="1">
      <formula>ISNUMBER($E$27)</formula>
    </cfRule>
  </conditionalFormatting>
  <conditionalFormatting sqref="U12">
    <cfRule type="expression" dxfId="498" priority="173" stopIfTrue="1">
      <formula>ISNUMBER($E$28)</formula>
    </cfRule>
  </conditionalFormatting>
  <conditionalFormatting sqref="V12">
    <cfRule type="expression" dxfId="497" priority="174" stopIfTrue="1">
      <formula>ISNUMBER($E$29)</formula>
    </cfRule>
  </conditionalFormatting>
  <conditionalFormatting sqref="W12">
    <cfRule type="expression" dxfId="496" priority="175" stopIfTrue="1">
      <formula>ISNUMBER($E$30)</formula>
    </cfRule>
  </conditionalFormatting>
  <conditionalFormatting sqref="X12">
    <cfRule type="expression" dxfId="495" priority="176" stopIfTrue="1">
      <formula>ISNUMBER($E$31)</formula>
    </cfRule>
  </conditionalFormatting>
  <conditionalFormatting sqref="Y12">
    <cfRule type="expression" dxfId="494" priority="177" stopIfTrue="1">
      <formula>ISNUMBER($E$32)</formula>
    </cfRule>
  </conditionalFormatting>
  <conditionalFormatting sqref="Z12">
    <cfRule type="expression" dxfId="493" priority="178" stopIfTrue="1">
      <formula>ISNUMBER($E$33)</formula>
    </cfRule>
  </conditionalFormatting>
  <conditionalFormatting sqref="AA12">
    <cfRule type="expression" dxfId="492" priority="179" stopIfTrue="1">
      <formula>ISNUMBER($E$34)</formula>
    </cfRule>
  </conditionalFormatting>
  <conditionalFormatting sqref="F14 L4 L20 R26">
    <cfRule type="expression" dxfId="491" priority="180" stopIfTrue="1">
      <formula>ISNUMBER($G$13)</formula>
    </cfRule>
  </conditionalFormatting>
  <conditionalFormatting sqref="G13 M3 M19 S25">
    <cfRule type="expression" dxfId="490" priority="181" stopIfTrue="1">
      <formula>ISNUMBER($F$14)</formula>
    </cfRule>
  </conditionalFormatting>
  <conditionalFormatting sqref="F15 L5 L21 R27">
    <cfRule type="expression" dxfId="489" priority="182" stopIfTrue="1">
      <formula>ISNUMBER($H$13)</formula>
    </cfRule>
  </conditionalFormatting>
  <conditionalFormatting sqref="F16 L22 R28">
    <cfRule type="expression" dxfId="488" priority="183" stopIfTrue="1">
      <formula>ISNUMBER($I$13)</formula>
    </cfRule>
  </conditionalFormatting>
  <conditionalFormatting sqref="F17">
    <cfRule type="expression" dxfId="487" priority="184" stopIfTrue="1">
      <formula>ISNUMBER($J$13)</formula>
    </cfRule>
  </conditionalFormatting>
  <conditionalFormatting sqref="F18">
    <cfRule type="expression" dxfId="486" priority="185" stopIfTrue="1">
      <formula>ISNUMBER($K$13)</formula>
    </cfRule>
  </conditionalFormatting>
  <conditionalFormatting sqref="F19">
    <cfRule type="expression" dxfId="485" priority="186" stopIfTrue="1">
      <formula>ISNUMBER($L$13)</formula>
    </cfRule>
  </conditionalFormatting>
  <conditionalFormatting sqref="F20">
    <cfRule type="expression" dxfId="484" priority="187" stopIfTrue="1">
      <formula>ISNUMBER($M$13)</formula>
    </cfRule>
  </conditionalFormatting>
  <conditionalFormatting sqref="F21">
    <cfRule type="expression" dxfId="483" priority="188" stopIfTrue="1">
      <formula>ISNUMBER($N$13)</formula>
    </cfRule>
  </conditionalFormatting>
  <conditionalFormatting sqref="F22">
    <cfRule type="expression" dxfId="482" priority="189" stopIfTrue="1">
      <formula>ISNUMBER($O$13)</formula>
    </cfRule>
  </conditionalFormatting>
  <conditionalFormatting sqref="F23">
    <cfRule type="expression" dxfId="481" priority="190" stopIfTrue="1">
      <formula>ISNUMBER($P$13)</formula>
    </cfRule>
  </conditionalFormatting>
  <conditionalFormatting sqref="F24">
    <cfRule type="expression" dxfId="480" priority="191" stopIfTrue="1">
      <formula>ISNUMBER($Q$13)</formula>
    </cfRule>
  </conditionalFormatting>
  <conditionalFormatting sqref="F25">
    <cfRule type="expression" dxfId="479" priority="192" stopIfTrue="1">
      <formula>ISNUMBER($R$13)</formula>
    </cfRule>
  </conditionalFormatting>
  <conditionalFormatting sqref="F26">
    <cfRule type="expression" dxfId="478" priority="193" stopIfTrue="1">
      <formula>ISNUMBER($S$13)</formula>
    </cfRule>
  </conditionalFormatting>
  <conditionalFormatting sqref="F27">
    <cfRule type="expression" dxfId="477" priority="194" stopIfTrue="1">
      <formula>ISNUMBER($T$13)</formula>
    </cfRule>
  </conditionalFormatting>
  <conditionalFormatting sqref="F28">
    <cfRule type="expression" dxfId="476" priority="195" stopIfTrue="1">
      <formula>ISNUMBER($U$13)</formula>
    </cfRule>
  </conditionalFormatting>
  <conditionalFormatting sqref="F29">
    <cfRule type="expression" dxfId="475" priority="196" stopIfTrue="1">
      <formula>ISNUMBER($V$13)</formula>
    </cfRule>
  </conditionalFormatting>
  <conditionalFormatting sqref="F30">
    <cfRule type="expression" dxfId="474" priority="197" stopIfTrue="1">
      <formula>ISNUMBER($W$13)</formula>
    </cfRule>
  </conditionalFormatting>
  <conditionalFormatting sqref="F31">
    <cfRule type="expression" dxfId="473" priority="198" stopIfTrue="1">
      <formula>ISNUMBER($X$13)</formula>
    </cfRule>
  </conditionalFormatting>
  <conditionalFormatting sqref="F32">
    <cfRule type="expression" dxfId="472" priority="199" stopIfTrue="1">
      <formula>ISNUMBER($Y$13)</formula>
    </cfRule>
  </conditionalFormatting>
  <conditionalFormatting sqref="F33">
    <cfRule type="expression" dxfId="471" priority="200" stopIfTrue="1">
      <formula>ISNUMBER($Z$13)</formula>
    </cfRule>
  </conditionalFormatting>
  <conditionalFormatting sqref="H13 N3 N19 T25">
    <cfRule type="expression" dxfId="470" priority="201" stopIfTrue="1">
      <formula>ISNUMBER($F$15)</formula>
    </cfRule>
  </conditionalFormatting>
  <conditionalFormatting sqref="I13 O3 O19 U25">
    <cfRule type="expression" dxfId="469" priority="202" stopIfTrue="1">
      <formula>ISNUMBER($F$16)</formula>
    </cfRule>
  </conditionalFormatting>
  <conditionalFormatting sqref="J13">
    <cfRule type="expression" dxfId="468" priority="203" stopIfTrue="1">
      <formula>ISNUMBER($F$17)</formula>
    </cfRule>
  </conditionalFormatting>
  <conditionalFormatting sqref="K13">
    <cfRule type="expression" dxfId="467" priority="204" stopIfTrue="1">
      <formula>ISNUMBER($F$18)</formula>
    </cfRule>
  </conditionalFormatting>
  <conditionalFormatting sqref="L13">
    <cfRule type="expression" dxfId="466" priority="205" stopIfTrue="1">
      <formula>ISNUMBER($F$19)</formula>
    </cfRule>
  </conditionalFormatting>
  <conditionalFormatting sqref="M13">
    <cfRule type="expression" dxfId="465" priority="206" stopIfTrue="1">
      <formula>ISNUMBER($F$20)</formula>
    </cfRule>
  </conditionalFormatting>
  <conditionalFormatting sqref="N13">
    <cfRule type="expression" dxfId="464" priority="207" stopIfTrue="1">
      <formula>ISNUMBER($F$21)</formula>
    </cfRule>
  </conditionalFormatting>
  <conditionalFormatting sqref="O13">
    <cfRule type="expression" dxfId="463" priority="208" stopIfTrue="1">
      <formula>ISNUMBER($F$22)</formula>
    </cfRule>
  </conditionalFormatting>
  <conditionalFormatting sqref="P13">
    <cfRule type="expression" dxfId="462" priority="209" stopIfTrue="1">
      <formula>ISNUMBER($F$23)</formula>
    </cfRule>
  </conditionalFormatting>
  <conditionalFormatting sqref="Q13">
    <cfRule type="expression" dxfId="461" priority="210" stopIfTrue="1">
      <formula>ISNUMBER($F$24)</formula>
    </cfRule>
  </conditionalFormatting>
  <conditionalFormatting sqref="R13">
    <cfRule type="expression" dxfId="460" priority="211" stopIfTrue="1">
      <formula>ISNUMBER($F$25)</formula>
    </cfRule>
  </conditionalFormatting>
  <conditionalFormatting sqref="S13">
    <cfRule type="expression" dxfId="459" priority="212" stopIfTrue="1">
      <formula>ISNUMBER($F$26)</formula>
    </cfRule>
  </conditionalFormatting>
  <conditionalFormatting sqref="T13">
    <cfRule type="expression" dxfId="458" priority="213" stopIfTrue="1">
      <formula>ISNUMBER($F$27)</formula>
    </cfRule>
  </conditionalFormatting>
  <conditionalFormatting sqref="U13">
    <cfRule type="expression" dxfId="457" priority="214" stopIfTrue="1">
      <formula>ISNUMBER($F$28)</formula>
    </cfRule>
  </conditionalFormatting>
  <conditionalFormatting sqref="V13">
    <cfRule type="expression" dxfId="456" priority="215" stopIfTrue="1">
      <formula>ISNUMBER($F$29)</formula>
    </cfRule>
  </conditionalFormatting>
  <conditionalFormatting sqref="W13">
    <cfRule type="expression" dxfId="455" priority="216" stopIfTrue="1">
      <formula>ISNUMBER($F$30)</formula>
    </cfRule>
  </conditionalFormatting>
  <conditionalFormatting sqref="X13">
    <cfRule type="expression" dxfId="454" priority="217" stopIfTrue="1">
      <formula>ISNUMBER($F$31)</formula>
    </cfRule>
  </conditionalFormatting>
  <conditionalFormatting sqref="Y13">
    <cfRule type="expression" dxfId="453" priority="218" stopIfTrue="1">
      <formula>ISNUMBER($F$32)</formula>
    </cfRule>
  </conditionalFormatting>
  <conditionalFormatting sqref="Z13">
    <cfRule type="expression" dxfId="452" priority="219" stopIfTrue="1">
      <formula>ISNUMBER($F$33)</formula>
    </cfRule>
  </conditionalFormatting>
  <conditionalFormatting sqref="AA13">
    <cfRule type="expression" dxfId="451" priority="220" stopIfTrue="1">
      <formula>ISNUMBER($F$34)</formula>
    </cfRule>
  </conditionalFormatting>
  <conditionalFormatting sqref="G15 M5 M21 S27">
    <cfRule type="expression" dxfId="450" priority="221" stopIfTrue="1">
      <formula>ISNUMBER($H$14)</formula>
    </cfRule>
  </conditionalFormatting>
  <conditionalFormatting sqref="H14 N4 N20 T26">
    <cfRule type="expression" dxfId="449" priority="222" stopIfTrue="1">
      <formula>ISNUMBER($G$15)</formula>
    </cfRule>
  </conditionalFormatting>
  <conditionalFormatting sqref="G16 M22 S28">
    <cfRule type="expression" dxfId="448" priority="223" stopIfTrue="1">
      <formula>ISNUMBER($I$14)</formula>
    </cfRule>
  </conditionalFormatting>
  <conditionalFormatting sqref="G17">
    <cfRule type="expression" dxfId="447" priority="224" stopIfTrue="1">
      <formula>ISNUMBER($J$14)</formula>
    </cfRule>
  </conditionalFormatting>
  <conditionalFormatting sqref="G18">
    <cfRule type="expression" dxfId="446" priority="225" stopIfTrue="1">
      <formula>ISNUMBER($K$14)</formula>
    </cfRule>
  </conditionalFormatting>
  <conditionalFormatting sqref="G19">
    <cfRule type="expression" dxfId="445" priority="226" stopIfTrue="1">
      <formula>ISNUMBER($L$14)</formula>
    </cfRule>
  </conditionalFormatting>
  <conditionalFormatting sqref="G20">
    <cfRule type="expression" dxfId="444" priority="227" stopIfTrue="1">
      <formula>ISNUMBER($M$14)</formula>
    </cfRule>
  </conditionalFormatting>
  <conditionalFormatting sqref="G21">
    <cfRule type="expression" dxfId="443" priority="228" stopIfTrue="1">
      <formula>ISNUMBER($N$14)</formula>
    </cfRule>
  </conditionalFormatting>
  <conditionalFormatting sqref="G22">
    <cfRule type="expression" dxfId="442" priority="229" stopIfTrue="1">
      <formula>ISNUMBER($O$14)</formula>
    </cfRule>
  </conditionalFormatting>
  <conditionalFormatting sqref="G23">
    <cfRule type="expression" dxfId="441" priority="230" stopIfTrue="1">
      <formula>ISNUMBER($P$14)</formula>
    </cfRule>
  </conditionalFormatting>
  <conditionalFormatting sqref="G24">
    <cfRule type="expression" dxfId="440" priority="231" stopIfTrue="1">
      <formula>ISNUMBER($Q$14)</formula>
    </cfRule>
  </conditionalFormatting>
  <conditionalFormatting sqref="G25">
    <cfRule type="expression" dxfId="439" priority="232" stopIfTrue="1">
      <formula>ISNUMBER($R$14)</formula>
    </cfRule>
  </conditionalFormatting>
  <conditionalFormatting sqref="G26">
    <cfRule type="expression" dxfId="438" priority="233" stopIfTrue="1">
      <formula>ISNUMBER($S$14)</formula>
    </cfRule>
  </conditionalFormatting>
  <conditionalFormatting sqref="G27">
    <cfRule type="expression" dxfId="437" priority="234" stopIfTrue="1">
      <formula>ISNUMBER($T$14)</formula>
    </cfRule>
  </conditionalFormatting>
  <conditionalFormatting sqref="G28">
    <cfRule type="expression" dxfId="436" priority="235" stopIfTrue="1">
      <formula>ISNUMBER($U$14)</formula>
    </cfRule>
  </conditionalFormatting>
  <conditionalFormatting sqref="G29">
    <cfRule type="expression" dxfId="435" priority="236" stopIfTrue="1">
      <formula>ISNUMBER($V$14)</formula>
    </cfRule>
  </conditionalFormatting>
  <conditionalFormatting sqref="G30">
    <cfRule type="expression" dxfId="434" priority="237" stopIfTrue="1">
      <formula>ISNUMBER($W$14)</formula>
    </cfRule>
  </conditionalFormatting>
  <conditionalFormatting sqref="G31">
    <cfRule type="expression" dxfId="433" priority="238" stopIfTrue="1">
      <formula>ISNUMBER($X$14)</formula>
    </cfRule>
  </conditionalFormatting>
  <conditionalFormatting sqref="G32">
    <cfRule type="expression" dxfId="432" priority="239" stopIfTrue="1">
      <formula>ISNUMBER($Y$14)</formula>
    </cfRule>
  </conditionalFormatting>
  <conditionalFormatting sqref="G33">
    <cfRule type="expression" dxfId="431" priority="240" stopIfTrue="1">
      <formula>ISNUMBER($Z$14)</formula>
    </cfRule>
  </conditionalFormatting>
  <conditionalFormatting sqref="I14 O4 O20 U26">
    <cfRule type="expression" dxfId="430" priority="241" stopIfTrue="1">
      <formula>ISNUMBER($G$16)</formula>
    </cfRule>
  </conditionalFormatting>
  <conditionalFormatting sqref="J14">
    <cfRule type="expression" dxfId="429" priority="242" stopIfTrue="1">
      <formula>ISNUMBER($G$17)</formula>
    </cfRule>
  </conditionalFormatting>
  <conditionalFormatting sqref="K14">
    <cfRule type="expression" dxfId="428" priority="243" stopIfTrue="1">
      <formula>ISNUMBER($G$18)</formula>
    </cfRule>
  </conditionalFormatting>
  <conditionalFormatting sqref="L14">
    <cfRule type="expression" dxfId="427" priority="244" stopIfTrue="1">
      <formula>ISNUMBER($G$19)</formula>
    </cfRule>
  </conditionalFormatting>
  <conditionalFormatting sqref="M14">
    <cfRule type="expression" dxfId="426" priority="245" stopIfTrue="1">
      <formula>ISNUMBER($G$20)</formula>
    </cfRule>
  </conditionalFormatting>
  <conditionalFormatting sqref="N14">
    <cfRule type="expression" dxfId="425" priority="246" stopIfTrue="1">
      <formula>ISNUMBER($G$21)</formula>
    </cfRule>
  </conditionalFormatting>
  <conditionalFormatting sqref="O14">
    <cfRule type="expression" dxfId="424" priority="247" stopIfTrue="1">
      <formula>ISNUMBER($G$22)</formula>
    </cfRule>
  </conditionalFormatting>
  <conditionalFormatting sqref="P14">
    <cfRule type="expression" dxfId="423" priority="248" stopIfTrue="1">
      <formula>ISNUMBER($G$23)</formula>
    </cfRule>
  </conditionalFormatting>
  <conditionalFormatting sqref="Q14">
    <cfRule type="expression" dxfId="422" priority="249" stopIfTrue="1">
      <formula>ISNUMBER($G$24)</formula>
    </cfRule>
  </conditionalFormatting>
  <conditionalFormatting sqref="R14">
    <cfRule type="expression" dxfId="421" priority="250" stopIfTrue="1">
      <formula>ISNUMBER($G$25)</formula>
    </cfRule>
  </conditionalFormatting>
  <conditionalFormatting sqref="S14">
    <cfRule type="expression" dxfId="420" priority="251" stopIfTrue="1">
      <formula>ISNUMBER($G$26)</formula>
    </cfRule>
  </conditionalFormatting>
  <conditionalFormatting sqref="T14">
    <cfRule type="expression" dxfId="419" priority="252" stopIfTrue="1">
      <formula>ISNUMBER($G$27)</formula>
    </cfRule>
  </conditionalFormatting>
  <conditionalFormatting sqref="U14">
    <cfRule type="expression" dxfId="418" priority="253" stopIfTrue="1">
      <formula>ISNUMBER($G$28)</formula>
    </cfRule>
  </conditionalFormatting>
  <conditionalFormatting sqref="V14">
    <cfRule type="expression" dxfId="417" priority="254" stopIfTrue="1">
      <formula>ISNUMBER($G$29)</formula>
    </cfRule>
  </conditionalFormatting>
  <conditionalFormatting sqref="W14">
    <cfRule type="expression" dxfId="416" priority="255" stopIfTrue="1">
      <formula>ISNUMBER($G$30)</formula>
    </cfRule>
  </conditionalFormatting>
  <conditionalFormatting sqref="X14">
    <cfRule type="expression" dxfId="415" priority="256" stopIfTrue="1">
      <formula>ISNUMBER($G$31)</formula>
    </cfRule>
  </conditionalFormatting>
  <conditionalFormatting sqref="Y14">
    <cfRule type="expression" dxfId="414" priority="257" stopIfTrue="1">
      <formula>ISNUMBER($G$32)</formula>
    </cfRule>
  </conditionalFormatting>
  <conditionalFormatting sqref="Z14">
    <cfRule type="expression" dxfId="413" priority="258" stopIfTrue="1">
      <formula>ISNUMBER($G$33)</formula>
    </cfRule>
  </conditionalFormatting>
  <conditionalFormatting sqref="AA14">
    <cfRule type="expression" dxfId="412" priority="259" stopIfTrue="1">
      <formula>ISNUMBER($G$34)</formula>
    </cfRule>
  </conditionalFormatting>
  <conditionalFormatting sqref="H16 N22 T28">
    <cfRule type="expression" dxfId="411" priority="260" stopIfTrue="1">
      <formula>ISNUMBER($I$15)</formula>
    </cfRule>
  </conditionalFormatting>
  <conditionalFormatting sqref="H17">
    <cfRule type="expression" dxfId="410" priority="261" stopIfTrue="1">
      <formula>ISNUMBER($J$15)</formula>
    </cfRule>
  </conditionalFormatting>
  <conditionalFormatting sqref="H18">
    <cfRule type="expression" dxfId="409" priority="262" stopIfTrue="1">
      <formula>ISNUMBER($K$15)</formula>
    </cfRule>
  </conditionalFormatting>
  <conditionalFormatting sqref="H19">
    <cfRule type="expression" dxfId="408" priority="263" stopIfTrue="1">
      <formula>ISNUMBER($L$15)</formula>
    </cfRule>
  </conditionalFormatting>
  <conditionalFormatting sqref="H20">
    <cfRule type="expression" dxfId="407" priority="264" stopIfTrue="1">
      <formula>ISNUMBER($M$15)</formula>
    </cfRule>
  </conditionalFormatting>
  <conditionalFormatting sqref="H21">
    <cfRule type="expression" dxfId="406" priority="265" stopIfTrue="1">
      <formula>ISNUMBER($N$15)</formula>
    </cfRule>
  </conditionalFormatting>
  <conditionalFormatting sqref="H22">
    <cfRule type="expression" dxfId="405" priority="266" stopIfTrue="1">
      <formula>ISNUMBER($O$15)</formula>
    </cfRule>
  </conditionalFormatting>
  <conditionalFormatting sqref="H23">
    <cfRule type="expression" dxfId="404" priority="267" stopIfTrue="1">
      <formula>ISNUMBER($P$15)</formula>
    </cfRule>
  </conditionalFormatting>
  <conditionalFormatting sqref="H24">
    <cfRule type="expression" dxfId="403" priority="268" stopIfTrue="1">
      <formula>ISNUMBER($Q$15)</formula>
    </cfRule>
  </conditionalFormatting>
  <conditionalFormatting sqref="H25">
    <cfRule type="expression" dxfId="402" priority="269" stopIfTrue="1">
      <formula>ISNUMBER($R$15)</formula>
    </cfRule>
  </conditionalFormatting>
  <conditionalFormatting sqref="H26">
    <cfRule type="expression" dxfId="401" priority="270" stopIfTrue="1">
      <formula>ISNUMBER($S$15)</formula>
    </cfRule>
  </conditionalFormatting>
  <conditionalFormatting sqref="H27">
    <cfRule type="expression" dxfId="400" priority="271" stopIfTrue="1">
      <formula>ISNUMBER($T$15)</formula>
    </cfRule>
  </conditionalFormatting>
  <conditionalFormatting sqref="H28">
    <cfRule type="expression" dxfId="399" priority="272" stopIfTrue="1">
      <formula>ISNUMBER($U$15)</formula>
    </cfRule>
  </conditionalFormatting>
  <conditionalFormatting sqref="H29">
    <cfRule type="expression" dxfId="398" priority="273" stopIfTrue="1">
      <formula>ISNUMBER($V$15)</formula>
    </cfRule>
  </conditionalFormatting>
  <conditionalFormatting sqref="H30">
    <cfRule type="expression" dxfId="397" priority="274" stopIfTrue="1">
      <formula>ISNUMBER($W$15)</formula>
    </cfRule>
  </conditionalFormatting>
  <conditionalFormatting sqref="H31">
    <cfRule type="expression" dxfId="396" priority="275" stopIfTrue="1">
      <formula>ISNUMBER($X$15)</formula>
    </cfRule>
  </conditionalFormatting>
  <conditionalFormatting sqref="H32">
    <cfRule type="expression" dxfId="395" priority="276" stopIfTrue="1">
      <formula>ISNUMBER($Y$15)</formula>
    </cfRule>
  </conditionalFormatting>
  <conditionalFormatting sqref="H33">
    <cfRule type="expression" dxfId="394" priority="277" stopIfTrue="1">
      <formula>ISNUMBER($Z$15)</formula>
    </cfRule>
  </conditionalFormatting>
  <conditionalFormatting sqref="I15 O5 O21 U27">
    <cfRule type="expression" dxfId="393" priority="278" stopIfTrue="1">
      <formula>ISNUMBER($H$16)</formula>
    </cfRule>
  </conditionalFormatting>
  <conditionalFormatting sqref="J15">
    <cfRule type="expression" dxfId="392" priority="279" stopIfTrue="1">
      <formula>ISNUMBER($H$17)</formula>
    </cfRule>
  </conditionalFormatting>
  <conditionalFormatting sqref="K15">
    <cfRule type="expression" dxfId="391" priority="280" stopIfTrue="1">
      <formula>ISNUMBER($H$18)</formula>
    </cfRule>
  </conditionalFormatting>
  <conditionalFormatting sqref="L15">
    <cfRule type="expression" dxfId="390" priority="281" stopIfTrue="1">
      <formula>ISNUMBER($H$19)</formula>
    </cfRule>
  </conditionalFormatting>
  <conditionalFormatting sqref="M15">
    <cfRule type="expression" dxfId="389" priority="282" stopIfTrue="1">
      <formula>ISNUMBER($H$20)</formula>
    </cfRule>
  </conditionalFormatting>
  <conditionalFormatting sqref="N15">
    <cfRule type="expression" dxfId="388" priority="283" stopIfTrue="1">
      <formula>ISNUMBER($H$21)</formula>
    </cfRule>
  </conditionalFormatting>
  <conditionalFormatting sqref="O15">
    <cfRule type="expression" dxfId="387" priority="284" stopIfTrue="1">
      <formula>ISNUMBER($H$22)</formula>
    </cfRule>
  </conditionalFormatting>
  <conditionalFormatting sqref="P15">
    <cfRule type="expression" dxfId="386" priority="285" stopIfTrue="1">
      <formula>ISNUMBER($H$23)</formula>
    </cfRule>
  </conditionalFormatting>
  <conditionalFormatting sqref="Q15">
    <cfRule type="expression" dxfId="385" priority="286" stopIfTrue="1">
      <formula>ISNUMBER($H$24)</formula>
    </cfRule>
  </conditionalFormatting>
  <conditionalFormatting sqref="R15">
    <cfRule type="expression" dxfId="384" priority="287" stopIfTrue="1">
      <formula>ISNUMBER($H$25)</formula>
    </cfRule>
  </conditionalFormatting>
  <conditionalFormatting sqref="S15">
    <cfRule type="expression" dxfId="383" priority="288" stopIfTrue="1">
      <formula>ISNUMBER($H$26)</formula>
    </cfRule>
  </conditionalFormatting>
  <conditionalFormatting sqref="T15">
    <cfRule type="expression" dxfId="382" priority="289" stopIfTrue="1">
      <formula>ISNUMBER($H$27)</formula>
    </cfRule>
  </conditionalFormatting>
  <conditionalFormatting sqref="U15">
    <cfRule type="expression" dxfId="381" priority="290" stopIfTrue="1">
      <formula>ISNUMBER($H$28)</formula>
    </cfRule>
  </conditionalFormatting>
  <conditionalFormatting sqref="V15">
    <cfRule type="expression" dxfId="380" priority="291" stopIfTrue="1">
      <formula>ISNUMBER($H$29)</formula>
    </cfRule>
  </conditionalFormatting>
  <conditionalFormatting sqref="W15">
    <cfRule type="expression" dxfId="379" priority="292" stopIfTrue="1">
      <formula>ISNUMBER($H$30)</formula>
    </cfRule>
  </conditionalFormatting>
  <conditionalFormatting sqref="X15">
    <cfRule type="expression" dxfId="378" priority="293" stopIfTrue="1">
      <formula>ISNUMBER($H$31)</formula>
    </cfRule>
  </conditionalFormatting>
  <conditionalFormatting sqref="Y15">
    <cfRule type="expression" dxfId="377" priority="294" stopIfTrue="1">
      <formula>ISNUMBER($H$32)</formula>
    </cfRule>
  </conditionalFormatting>
  <conditionalFormatting sqref="Z15">
    <cfRule type="expression" dxfId="376" priority="295" stopIfTrue="1">
      <formula>ISNUMBER($H$33)</formula>
    </cfRule>
  </conditionalFormatting>
  <conditionalFormatting sqref="AA15">
    <cfRule type="expression" dxfId="375" priority="296" stopIfTrue="1">
      <formula>ISNUMBER($H$34)</formula>
    </cfRule>
  </conditionalFormatting>
  <conditionalFormatting sqref="I17">
    <cfRule type="expression" dxfId="374" priority="297" stopIfTrue="1">
      <formula>ISNUMBER($J$16)</formula>
    </cfRule>
  </conditionalFormatting>
  <conditionalFormatting sqref="I18">
    <cfRule type="expression" dxfId="373" priority="298" stopIfTrue="1">
      <formula>ISNUMBER($K$16)</formula>
    </cfRule>
  </conditionalFormatting>
  <conditionalFormatting sqref="I19">
    <cfRule type="expression" dxfId="372" priority="299" stopIfTrue="1">
      <formula>ISNUMBER($L$16)</formula>
    </cfRule>
  </conditionalFormatting>
  <conditionalFormatting sqref="I20">
    <cfRule type="expression" dxfId="371" priority="300" stopIfTrue="1">
      <formula>ISNUMBER($M$16)</formula>
    </cfRule>
  </conditionalFormatting>
  <conditionalFormatting sqref="I21">
    <cfRule type="expression" dxfId="370" priority="301" stopIfTrue="1">
      <formula>ISNUMBER($N$16)</formula>
    </cfRule>
  </conditionalFormatting>
  <conditionalFormatting sqref="I22">
    <cfRule type="expression" dxfId="369" priority="302" stopIfTrue="1">
      <formula>ISNUMBER($O$16)</formula>
    </cfRule>
  </conditionalFormatting>
  <conditionalFormatting sqref="I23">
    <cfRule type="expression" dxfId="368" priority="303" stopIfTrue="1">
      <formula>ISNUMBER($P$16)</formula>
    </cfRule>
  </conditionalFormatting>
  <conditionalFormatting sqref="I24">
    <cfRule type="expression" dxfId="367" priority="304" stopIfTrue="1">
      <formula>ISNUMBER($Q$16)</formula>
    </cfRule>
  </conditionalFormatting>
  <conditionalFormatting sqref="I25">
    <cfRule type="expression" dxfId="366" priority="305" stopIfTrue="1">
      <formula>ISNUMBER($R$16)</formula>
    </cfRule>
  </conditionalFormatting>
  <conditionalFormatting sqref="I26">
    <cfRule type="expression" dxfId="365" priority="306" stopIfTrue="1">
      <formula>ISNUMBER($S$16)</formula>
    </cfRule>
  </conditionalFormatting>
  <conditionalFormatting sqref="I27">
    <cfRule type="expression" dxfId="364" priority="307" stopIfTrue="1">
      <formula>ISNUMBER($T$16)</formula>
    </cfRule>
  </conditionalFormatting>
  <conditionalFormatting sqref="I28">
    <cfRule type="expression" dxfId="363" priority="308" stopIfTrue="1">
      <formula>ISNUMBER($U$16)</formula>
    </cfRule>
  </conditionalFormatting>
  <conditionalFormatting sqref="I29">
    <cfRule type="expression" dxfId="362" priority="309" stopIfTrue="1">
      <formula>ISNUMBER($V$16)</formula>
    </cfRule>
  </conditionalFormatting>
  <conditionalFormatting sqref="I30">
    <cfRule type="expression" dxfId="361" priority="310" stopIfTrue="1">
      <formula>ISNUMBER($W$16)</formula>
    </cfRule>
  </conditionalFormatting>
  <conditionalFormatting sqref="I31">
    <cfRule type="expression" dxfId="360" priority="311" stopIfTrue="1">
      <formula>ISNUMBER($X$16)</formula>
    </cfRule>
  </conditionalFormatting>
  <conditionalFormatting sqref="I32">
    <cfRule type="expression" dxfId="359" priority="312" stopIfTrue="1">
      <formula>ISNUMBER($Y$16)</formula>
    </cfRule>
  </conditionalFormatting>
  <conditionalFormatting sqref="I33">
    <cfRule type="expression" dxfId="358" priority="313" stopIfTrue="1">
      <formula>ISNUMBER($Z$16)</formula>
    </cfRule>
  </conditionalFormatting>
  <conditionalFormatting sqref="J16">
    <cfRule type="expression" dxfId="357" priority="314" stopIfTrue="1">
      <formula>ISNUMBER($I$17)</formula>
    </cfRule>
  </conditionalFormatting>
  <conditionalFormatting sqref="K16">
    <cfRule type="expression" dxfId="356" priority="315" stopIfTrue="1">
      <formula>ISNUMBER($I$18)</formula>
    </cfRule>
  </conditionalFormatting>
  <conditionalFormatting sqref="L16">
    <cfRule type="expression" dxfId="355" priority="316" stopIfTrue="1">
      <formula>ISNUMBER($I$19)</formula>
    </cfRule>
  </conditionalFormatting>
  <conditionalFormatting sqref="M16">
    <cfRule type="expression" dxfId="354" priority="317" stopIfTrue="1">
      <formula>ISNUMBER($I$20)</formula>
    </cfRule>
  </conditionalFormatting>
  <conditionalFormatting sqref="N16">
    <cfRule type="expression" dxfId="353" priority="318" stopIfTrue="1">
      <formula>ISNUMBER($I$21)</formula>
    </cfRule>
  </conditionalFormatting>
  <conditionalFormatting sqref="O16">
    <cfRule type="expression" dxfId="352" priority="319" stopIfTrue="1">
      <formula>ISNUMBER($I$22)</formula>
    </cfRule>
  </conditionalFormatting>
  <conditionalFormatting sqref="P16">
    <cfRule type="expression" dxfId="351" priority="320" stopIfTrue="1">
      <formula>ISNUMBER($I$23)</formula>
    </cfRule>
  </conditionalFormatting>
  <conditionalFormatting sqref="Q16">
    <cfRule type="expression" dxfId="350" priority="321" stopIfTrue="1">
      <formula>ISNUMBER($I$24)</formula>
    </cfRule>
  </conditionalFormatting>
  <conditionalFormatting sqref="R16">
    <cfRule type="expression" dxfId="349" priority="322" stopIfTrue="1">
      <formula>ISNUMBER($I$25)</formula>
    </cfRule>
  </conditionalFormatting>
  <conditionalFormatting sqref="S16">
    <cfRule type="expression" dxfId="348" priority="323" stopIfTrue="1">
      <formula>ISNUMBER($I$26)</formula>
    </cfRule>
  </conditionalFormatting>
  <conditionalFormatting sqref="T16">
    <cfRule type="expression" dxfId="347" priority="324" stopIfTrue="1">
      <formula>ISNUMBER($I$27)</formula>
    </cfRule>
  </conditionalFormatting>
  <conditionalFormatting sqref="U16">
    <cfRule type="expression" dxfId="346" priority="325" stopIfTrue="1">
      <formula>ISNUMBER($I$28)</formula>
    </cfRule>
  </conditionalFormatting>
  <conditionalFormatting sqref="V16">
    <cfRule type="expression" dxfId="345" priority="326" stopIfTrue="1">
      <formula>ISNUMBER($I$29)</formula>
    </cfRule>
  </conditionalFormatting>
  <conditionalFormatting sqref="W16">
    <cfRule type="expression" dxfId="344" priority="327" stopIfTrue="1">
      <formula>ISNUMBER($I$30)</formula>
    </cfRule>
  </conditionalFormatting>
  <conditionalFormatting sqref="X16">
    <cfRule type="expression" dxfId="343" priority="328" stopIfTrue="1">
      <formula>ISNUMBER($I$31)</formula>
    </cfRule>
  </conditionalFormatting>
  <conditionalFormatting sqref="Y16">
    <cfRule type="expression" dxfId="342" priority="329" stopIfTrue="1">
      <formula>ISNUMBER($I$32)</formula>
    </cfRule>
  </conditionalFormatting>
  <conditionalFormatting sqref="Z16">
    <cfRule type="expression" dxfId="341" priority="330" stopIfTrue="1">
      <formula>ISNUMBER($I$33)</formula>
    </cfRule>
  </conditionalFormatting>
  <conditionalFormatting sqref="AA16">
    <cfRule type="expression" dxfId="340" priority="331" stopIfTrue="1">
      <formula>ISNUMBER($I$34)</formula>
    </cfRule>
  </conditionalFormatting>
  <conditionalFormatting sqref="J23">
    <cfRule type="expression" dxfId="339" priority="337" stopIfTrue="1">
      <formula>ISNUMBER($P$17)</formula>
    </cfRule>
  </conditionalFormatting>
  <conditionalFormatting sqref="J24">
    <cfRule type="expression" dxfId="338" priority="338" stopIfTrue="1">
      <formula>ISNUMBER($Q$17)</formula>
    </cfRule>
  </conditionalFormatting>
  <conditionalFormatting sqref="J25">
    <cfRule type="expression" dxfId="337" priority="339" stopIfTrue="1">
      <formula>ISNUMBER($R$17)</formula>
    </cfRule>
  </conditionalFormatting>
  <conditionalFormatting sqref="J26">
    <cfRule type="expression" dxfId="336" priority="340" stopIfTrue="1">
      <formula>ISNUMBER($S$17)</formula>
    </cfRule>
  </conditionalFormatting>
  <conditionalFormatting sqref="J27">
    <cfRule type="expression" dxfId="335" priority="341" stopIfTrue="1">
      <formula>ISNUMBER($T$17)</formula>
    </cfRule>
  </conditionalFormatting>
  <conditionalFormatting sqref="J28">
    <cfRule type="expression" dxfId="334" priority="342" stopIfTrue="1">
      <formula>ISNUMBER($U$17)</formula>
    </cfRule>
  </conditionalFormatting>
  <conditionalFormatting sqref="J29">
    <cfRule type="expression" dxfId="333" priority="343" stopIfTrue="1">
      <formula>ISNUMBER($V$17)</formula>
    </cfRule>
  </conditionalFormatting>
  <conditionalFormatting sqref="J30">
    <cfRule type="expression" dxfId="332" priority="344" stopIfTrue="1">
      <formula>ISNUMBER($W$17)</formula>
    </cfRule>
  </conditionalFormatting>
  <conditionalFormatting sqref="J31">
    <cfRule type="expression" dxfId="331" priority="345" stopIfTrue="1">
      <formula>ISNUMBER($X$17)</formula>
    </cfRule>
  </conditionalFormatting>
  <conditionalFormatting sqref="J32">
    <cfRule type="expression" dxfId="330" priority="346" stopIfTrue="1">
      <formula>ISNUMBER($Y$17)</formula>
    </cfRule>
  </conditionalFormatting>
  <conditionalFormatting sqref="J33">
    <cfRule type="expression" dxfId="329" priority="347" stopIfTrue="1">
      <formula>ISNUMBER($Z$17)</formula>
    </cfRule>
  </conditionalFormatting>
  <conditionalFormatting sqref="P17">
    <cfRule type="expression" dxfId="328" priority="353" stopIfTrue="1">
      <formula>ISNUMBER($J$23)</formula>
    </cfRule>
  </conditionalFormatting>
  <conditionalFormatting sqref="Q17">
    <cfRule type="expression" dxfId="327" priority="354" stopIfTrue="1">
      <formula>ISNUMBER($J$24)</formula>
    </cfRule>
  </conditionalFormatting>
  <conditionalFormatting sqref="R17">
    <cfRule type="expression" dxfId="326" priority="355" stopIfTrue="1">
      <formula>ISNUMBER($J$25)</formula>
    </cfRule>
  </conditionalFormatting>
  <conditionalFormatting sqref="S17">
    <cfRule type="expression" dxfId="325" priority="356" stopIfTrue="1">
      <formula>ISNUMBER($J$26)</formula>
    </cfRule>
  </conditionalFormatting>
  <conditionalFormatting sqref="T17">
    <cfRule type="expression" dxfId="324" priority="357" stopIfTrue="1">
      <formula>ISNUMBER($J$27)</formula>
    </cfRule>
  </conditionalFormatting>
  <conditionalFormatting sqref="U17">
    <cfRule type="expression" dxfId="323" priority="358" stopIfTrue="1">
      <formula>ISNUMBER($J$28)</formula>
    </cfRule>
  </conditionalFormatting>
  <conditionalFormatting sqref="V17">
    <cfRule type="expression" dxfId="322" priority="359" stopIfTrue="1">
      <formula>ISNUMBER($J$29)</formula>
    </cfRule>
  </conditionalFormatting>
  <conditionalFormatting sqref="W17">
    <cfRule type="expression" dxfId="321" priority="360" stopIfTrue="1">
      <formula>ISNUMBER($J$30)</formula>
    </cfRule>
  </conditionalFormatting>
  <conditionalFormatting sqref="X17">
    <cfRule type="expression" dxfId="320" priority="361" stopIfTrue="1">
      <formula>ISNUMBER($J$31)</formula>
    </cfRule>
  </conditionalFormatting>
  <conditionalFormatting sqref="Y17">
    <cfRule type="expression" dxfId="319" priority="362" stopIfTrue="1">
      <formula>ISNUMBER($J$32)</formula>
    </cfRule>
  </conditionalFormatting>
  <conditionalFormatting sqref="Z17">
    <cfRule type="expression" dxfId="318" priority="363" stopIfTrue="1">
      <formula>ISNUMBER($J$33)</formula>
    </cfRule>
  </conditionalFormatting>
  <conditionalFormatting sqref="AA17">
    <cfRule type="expression" dxfId="317" priority="364" stopIfTrue="1">
      <formula>ISNUMBER($J$34)</formula>
    </cfRule>
  </conditionalFormatting>
  <conditionalFormatting sqref="K23">
    <cfRule type="expression" dxfId="316" priority="369" stopIfTrue="1">
      <formula>ISNUMBER($P$18)</formula>
    </cfRule>
  </conditionalFormatting>
  <conditionalFormatting sqref="K24">
    <cfRule type="expression" dxfId="315" priority="370" stopIfTrue="1">
      <formula>ISNUMBER($Q$18)</formula>
    </cfRule>
  </conditionalFormatting>
  <conditionalFormatting sqref="K25">
    <cfRule type="expression" dxfId="314" priority="371" stopIfTrue="1">
      <formula>ISNUMBER($R$18)</formula>
    </cfRule>
  </conditionalFormatting>
  <conditionalFormatting sqref="K26">
    <cfRule type="expression" dxfId="313" priority="372" stopIfTrue="1">
      <formula>ISNUMBER($S$18)</formula>
    </cfRule>
  </conditionalFormatting>
  <conditionalFormatting sqref="K27">
    <cfRule type="expression" dxfId="312" priority="373" stopIfTrue="1">
      <formula>ISNUMBER($T$18)</formula>
    </cfRule>
  </conditionalFormatting>
  <conditionalFormatting sqref="K28">
    <cfRule type="expression" dxfId="311" priority="374" stopIfTrue="1">
      <formula>ISNUMBER($U$18)</formula>
    </cfRule>
  </conditionalFormatting>
  <conditionalFormatting sqref="K29">
    <cfRule type="expression" dxfId="310" priority="375" stopIfTrue="1">
      <formula>ISNUMBER($V$18)</formula>
    </cfRule>
  </conditionalFormatting>
  <conditionalFormatting sqref="K30">
    <cfRule type="expression" dxfId="309" priority="376" stopIfTrue="1">
      <formula>ISNUMBER($W$18)</formula>
    </cfRule>
  </conditionalFormatting>
  <conditionalFormatting sqref="K31">
    <cfRule type="expression" dxfId="308" priority="377" stopIfTrue="1">
      <formula>ISNUMBER($X$18)</formula>
    </cfRule>
  </conditionalFormatting>
  <conditionalFormatting sqref="K32">
    <cfRule type="expression" dxfId="307" priority="378" stopIfTrue="1">
      <formula>ISNUMBER($Y$18)</formula>
    </cfRule>
  </conditionalFormatting>
  <conditionalFormatting sqref="K33">
    <cfRule type="expression" dxfId="306" priority="379" stopIfTrue="1">
      <formula>ISNUMBER($Z$18)</formula>
    </cfRule>
  </conditionalFormatting>
  <conditionalFormatting sqref="P18">
    <cfRule type="expression" dxfId="305" priority="384" stopIfTrue="1">
      <formula>ISNUMBER($K$23)</formula>
    </cfRule>
  </conditionalFormatting>
  <conditionalFormatting sqref="Q18">
    <cfRule type="expression" dxfId="304" priority="385" stopIfTrue="1">
      <formula>ISNUMBER($K$24)</formula>
    </cfRule>
  </conditionalFormatting>
  <conditionalFormatting sqref="R18">
    <cfRule type="expression" dxfId="303" priority="386" stopIfTrue="1">
      <formula>ISNUMBER($K$25)</formula>
    </cfRule>
  </conditionalFormatting>
  <conditionalFormatting sqref="S18">
    <cfRule type="expression" dxfId="302" priority="387" stopIfTrue="1">
      <formula>ISNUMBER($K$26)</formula>
    </cfRule>
  </conditionalFormatting>
  <conditionalFormatting sqref="T18">
    <cfRule type="expression" dxfId="301" priority="388" stopIfTrue="1">
      <formula>ISNUMBER($K$27)</formula>
    </cfRule>
  </conditionalFormatting>
  <conditionalFormatting sqref="U18">
    <cfRule type="expression" dxfId="300" priority="389" stopIfTrue="1">
      <formula>ISNUMBER($K$28)</formula>
    </cfRule>
  </conditionalFormatting>
  <conditionalFormatting sqref="V18">
    <cfRule type="expression" dxfId="299" priority="390" stopIfTrue="1">
      <formula>ISNUMBER($K$29)</formula>
    </cfRule>
  </conditionalFormatting>
  <conditionalFormatting sqref="W18">
    <cfRule type="expression" dxfId="298" priority="391" stopIfTrue="1">
      <formula>ISNUMBER($K$30)</formula>
    </cfRule>
  </conditionalFormatting>
  <conditionalFormatting sqref="X18">
    <cfRule type="expression" dxfId="297" priority="392" stopIfTrue="1">
      <formula>ISNUMBER($K$31)</formula>
    </cfRule>
  </conditionalFormatting>
  <conditionalFormatting sqref="Y18">
    <cfRule type="expression" dxfId="296" priority="393" stopIfTrue="1">
      <formula>ISNUMBER($K$32)</formula>
    </cfRule>
  </conditionalFormatting>
  <conditionalFormatting sqref="Z18">
    <cfRule type="expression" dxfId="295" priority="394" stopIfTrue="1">
      <formula>ISNUMBER($K$33)</formula>
    </cfRule>
  </conditionalFormatting>
  <conditionalFormatting sqref="AA18">
    <cfRule type="expression" dxfId="294" priority="395" stopIfTrue="1">
      <formula>ISNUMBER($K$34)</formula>
    </cfRule>
  </conditionalFormatting>
  <conditionalFormatting sqref="L23">
    <cfRule type="expression" dxfId="293" priority="399" stopIfTrue="1">
      <formula>ISNUMBER($P$19)</formula>
    </cfRule>
  </conditionalFormatting>
  <conditionalFormatting sqref="L24">
    <cfRule type="expression" dxfId="292" priority="400" stopIfTrue="1">
      <formula>ISNUMBER($Q$19)</formula>
    </cfRule>
  </conditionalFormatting>
  <conditionalFormatting sqref="L25">
    <cfRule type="expression" dxfId="291" priority="401" stopIfTrue="1">
      <formula>ISNUMBER($R$19)</formula>
    </cfRule>
  </conditionalFormatting>
  <conditionalFormatting sqref="L26">
    <cfRule type="expression" dxfId="290" priority="402" stopIfTrue="1">
      <formula>ISNUMBER($S$19)</formula>
    </cfRule>
  </conditionalFormatting>
  <conditionalFormatting sqref="L27">
    <cfRule type="expression" dxfId="289" priority="403" stopIfTrue="1">
      <formula>ISNUMBER($T$19)</formula>
    </cfRule>
  </conditionalFormatting>
  <conditionalFormatting sqref="L28">
    <cfRule type="expression" dxfId="288" priority="404" stopIfTrue="1">
      <formula>ISNUMBER($U$19)</formula>
    </cfRule>
  </conditionalFormatting>
  <conditionalFormatting sqref="L29">
    <cfRule type="expression" dxfId="287" priority="405" stopIfTrue="1">
      <formula>ISNUMBER($V$19)</formula>
    </cfRule>
  </conditionalFormatting>
  <conditionalFormatting sqref="L30">
    <cfRule type="expression" dxfId="286" priority="406" stopIfTrue="1">
      <formula>ISNUMBER($W$19)</formula>
    </cfRule>
  </conditionalFormatting>
  <conditionalFormatting sqref="L31">
    <cfRule type="expression" dxfId="285" priority="407" stopIfTrue="1">
      <formula>ISNUMBER($X$19)</formula>
    </cfRule>
  </conditionalFormatting>
  <conditionalFormatting sqref="L32">
    <cfRule type="expression" dxfId="284" priority="408" stopIfTrue="1">
      <formula>ISNUMBER($Y$19)</formula>
    </cfRule>
  </conditionalFormatting>
  <conditionalFormatting sqref="L33">
    <cfRule type="expression" dxfId="283" priority="409" stopIfTrue="1">
      <formula>ISNUMBER($Z$19)</formula>
    </cfRule>
  </conditionalFormatting>
  <conditionalFormatting sqref="P19">
    <cfRule type="expression" dxfId="282" priority="413" stopIfTrue="1">
      <formula>ISNUMBER($L$23)</formula>
    </cfRule>
  </conditionalFormatting>
  <conditionalFormatting sqref="Q19">
    <cfRule type="expression" dxfId="281" priority="414" stopIfTrue="1">
      <formula>ISNUMBER($L$24)</formula>
    </cfRule>
  </conditionalFormatting>
  <conditionalFormatting sqref="R19">
    <cfRule type="expression" dxfId="280" priority="415" stopIfTrue="1">
      <formula>ISNUMBER($L$25)</formula>
    </cfRule>
  </conditionalFormatting>
  <conditionalFormatting sqref="S19">
    <cfRule type="expression" dxfId="279" priority="416" stopIfTrue="1">
      <formula>ISNUMBER($L$26)</formula>
    </cfRule>
  </conditionalFormatting>
  <conditionalFormatting sqref="T19">
    <cfRule type="expression" dxfId="278" priority="417" stopIfTrue="1">
      <formula>ISNUMBER($L$27)</formula>
    </cfRule>
  </conditionalFormatting>
  <conditionalFormatting sqref="U19">
    <cfRule type="expression" dxfId="277" priority="418" stopIfTrue="1">
      <formula>ISNUMBER($L$28)</formula>
    </cfRule>
  </conditionalFormatting>
  <conditionalFormatting sqref="V19">
    <cfRule type="expression" dxfId="276" priority="419" stopIfTrue="1">
      <formula>ISNUMBER($L$29)</formula>
    </cfRule>
  </conditionalFormatting>
  <conditionalFormatting sqref="W19">
    <cfRule type="expression" dxfId="275" priority="420" stopIfTrue="1">
      <formula>ISNUMBER($L$30)</formula>
    </cfRule>
  </conditionalFormatting>
  <conditionalFormatting sqref="X19">
    <cfRule type="expression" dxfId="274" priority="421" stopIfTrue="1">
      <formula>ISNUMBER($L$31)</formula>
    </cfRule>
  </conditionalFormatting>
  <conditionalFormatting sqref="Y19">
    <cfRule type="expression" dxfId="273" priority="422" stopIfTrue="1">
      <formula>ISNUMBER($L$32)</formula>
    </cfRule>
  </conditionalFormatting>
  <conditionalFormatting sqref="Z19">
    <cfRule type="expression" dxfId="272" priority="423" stopIfTrue="1">
      <formula>ISNUMBER($L$33)</formula>
    </cfRule>
  </conditionalFormatting>
  <conditionalFormatting sqref="AA19">
    <cfRule type="expression" dxfId="271" priority="424" stopIfTrue="1">
      <formula>ISNUMBER($L$34)</formula>
    </cfRule>
  </conditionalFormatting>
  <conditionalFormatting sqref="M23">
    <cfRule type="expression" dxfId="270" priority="427" stopIfTrue="1">
      <formula>ISNUMBER($P$20)</formula>
    </cfRule>
  </conditionalFormatting>
  <conditionalFormatting sqref="M24">
    <cfRule type="expression" dxfId="269" priority="428" stopIfTrue="1">
      <formula>ISNUMBER($Q$20)</formula>
    </cfRule>
  </conditionalFormatting>
  <conditionalFormatting sqref="M25">
    <cfRule type="expression" dxfId="268" priority="429" stopIfTrue="1">
      <formula>ISNUMBER($R$20)</formula>
    </cfRule>
  </conditionalFormatting>
  <conditionalFormatting sqref="M26">
    <cfRule type="expression" dxfId="267" priority="430" stopIfTrue="1">
      <formula>ISNUMBER($S$20)</formula>
    </cfRule>
  </conditionalFormatting>
  <conditionalFormatting sqref="M27">
    <cfRule type="expression" dxfId="266" priority="431" stopIfTrue="1">
      <formula>ISNUMBER($T$20)</formula>
    </cfRule>
  </conditionalFormatting>
  <conditionalFormatting sqref="M28">
    <cfRule type="expression" dxfId="265" priority="432" stopIfTrue="1">
      <formula>ISNUMBER($U$20)</formula>
    </cfRule>
  </conditionalFormatting>
  <conditionalFormatting sqref="M29">
    <cfRule type="expression" dxfId="264" priority="433" stopIfTrue="1">
      <formula>ISNUMBER($V$20)</formula>
    </cfRule>
  </conditionalFormatting>
  <conditionalFormatting sqref="M30">
    <cfRule type="expression" dxfId="263" priority="434" stopIfTrue="1">
      <formula>ISNUMBER($W$20)</formula>
    </cfRule>
  </conditionalFormatting>
  <conditionalFormatting sqref="M31">
    <cfRule type="expression" dxfId="262" priority="435" stopIfTrue="1">
      <formula>ISNUMBER($X$20)</formula>
    </cfRule>
  </conditionalFormatting>
  <conditionalFormatting sqref="M32">
    <cfRule type="expression" dxfId="261" priority="436" stopIfTrue="1">
      <formula>ISNUMBER($Y$20)</formula>
    </cfRule>
  </conditionalFormatting>
  <conditionalFormatting sqref="M33">
    <cfRule type="expression" dxfId="260" priority="437" stopIfTrue="1">
      <formula>ISNUMBER($Z$20)</formula>
    </cfRule>
  </conditionalFormatting>
  <conditionalFormatting sqref="P20">
    <cfRule type="expression" dxfId="259" priority="440" stopIfTrue="1">
      <formula>ISNUMBER($M$23)</formula>
    </cfRule>
  </conditionalFormatting>
  <conditionalFormatting sqref="Q20">
    <cfRule type="expression" dxfId="258" priority="441" stopIfTrue="1">
      <formula>ISNUMBER($M$24)</formula>
    </cfRule>
  </conditionalFormatting>
  <conditionalFormatting sqref="R20">
    <cfRule type="expression" dxfId="257" priority="442" stopIfTrue="1">
      <formula>ISNUMBER($M$25)</formula>
    </cfRule>
  </conditionalFormatting>
  <conditionalFormatting sqref="S20">
    <cfRule type="expression" dxfId="256" priority="443" stopIfTrue="1">
      <formula>ISNUMBER($M$26)</formula>
    </cfRule>
  </conditionalFormatting>
  <conditionalFormatting sqref="T20">
    <cfRule type="expression" dxfId="255" priority="444" stopIfTrue="1">
      <formula>ISNUMBER($M$27)</formula>
    </cfRule>
  </conditionalFormatting>
  <conditionalFormatting sqref="U20">
    <cfRule type="expression" dxfId="254" priority="445" stopIfTrue="1">
      <formula>ISNUMBER($M$28)</formula>
    </cfRule>
  </conditionalFormatting>
  <conditionalFormatting sqref="V20">
    <cfRule type="expression" dxfId="253" priority="446" stopIfTrue="1">
      <formula>ISNUMBER($M$29)</formula>
    </cfRule>
  </conditionalFormatting>
  <conditionalFormatting sqref="W20">
    <cfRule type="expression" dxfId="252" priority="447" stopIfTrue="1">
      <formula>ISNUMBER($M$30)</formula>
    </cfRule>
  </conditionalFormatting>
  <conditionalFormatting sqref="X20">
    <cfRule type="expression" dxfId="251" priority="448" stopIfTrue="1">
      <formula>ISNUMBER($M$31)</formula>
    </cfRule>
  </conditionalFormatting>
  <conditionalFormatting sqref="Y20">
    <cfRule type="expression" dxfId="250" priority="449" stopIfTrue="1">
      <formula>ISNUMBER($M$32)</formula>
    </cfRule>
  </conditionalFormatting>
  <conditionalFormatting sqref="Z20">
    <cfRule type="expression" dxfId="249" priority="450" stopIfTrue="1">
      <formula>ISNUMBER($M$33)</formula>
    </cfRule>
  </conditionalFormatting>
  <conditionalFormatting sqref="AA20">
    <cfRule type="expression" dxfId="248" priority="451" stopIfTrue="1">
      <formula>ISNUMBER($M$34)</formula>
    </cfRule>
  </conditionalFormatting>
  <conditionalFormatting sqref="N23">
    <cfRule type="expression" dxfId="247" priority="453" stopIfTrue="1">
      <formula>ISNUMBER($P$21)</formula>
    </cfRule>
  </conditionalFormatting>
  <conditionalFormatting sqref="N24">
    <cfRule type="expression" dxfId="246" priority="454" stopIfTrue="1">
      <formula>ISNUMBER($Q$21)</formula>
    </cfRule>
  </conditionalFormatting>
  <conditionalFormatting sqref="N25">
    <cfRule type="expression" dxfId="245" priority="455" stopIfTrue="1">
      <formula>ISNUMBER($R$21)</formula>
    </cfRule>
  </conditionalFormatting>
  <conditionalFormatting sqref="N26">
    <cfRule type="expression" dxfId="244" priority="456" stopIfTrue="1">
      <formula>ISNUMBER($S$21)</formula>
    </cfRule>
  </conditionalFormatting>
  <conditionalFormatting sqref="N27">
    <cfRule type="expression" dxfId="243" priority="457" stopIfTrue="1">
      <formula>ISNUMBER($T$21)</formula>
    </cfRule>
  </conditionalFormatting>
  <conditionalFormatting sqref="N28">
    <cfRule type="expression" dxfId="242" priority="458" stopIfTrue="1">
      <formula>ISNUMBER($U$21)</formula>
    </cfRule>
  </conditionalFormatting>
  <conditionalFormatting sqref="N29">
    <cfRule type="expression" dxfId="241" priority="459" stopIfTrue="1">
      <formula>ISNUMBER($V$21)</formula>
    </cfRule>
  </conditionalFormatting>
  <conditionalFormatting sqref="N30">
    <cfRule type="expression" dxfId="240" priority="460" stopIfTrue="1">
      <formula>ISNUMBER($W$21)</formula>
    </cfRule>
  </conditionalFormatting>
  <conditionalFormatting sqref="N31">
    <cfRule type="expression" dxfId="239" priority="461" stopIfTrue="1">
      <formula>ISNUMBER($X$21)</formula>
    </cfRule>
  </conditionalFormatting>
  <conditionalFormatting sqref="N32">
    <cfRule type="expression" dxfId="238" priority="462" stopIfTrue="1">
      <formula>ISNUMBER($Y$21)</formula>
    </cfRule>
  </conditionalFormatting>
  <conditionalFormatting sqref="N33">
    <cfRule type="expression" dxfId="237" priority="463" stopIfTrue="1">
      <formula>ISNUMBER($Z$21)</formula>
    </cfRule>
  </conditionalFormatting>
  <conditionalFormatting sqref="Q21">
    <cfRule type="expression" dxfId="236" priority="465" stopIfTrue="1">
      <formula>ISNUMBER($N$24)</formula>
    </cfRule>
  </conditionalFormatting>
  <conditionalFormatting sqref="R21">
    <cfRule type="expression" dxfId="235" priority="466" stopIfTrue="1">
      <formula>ISNUMBER($N$25)</formula>
    </cfRule>
  </conditionalFormatting>
  <conditionalFormatting sqref="S21">
    <cfRule type="expression" dxfId="234" priority="467" stopIfTrue="1">
      <formula>ISNUMBER($N$26)</formula>
    </cfRule>
  </conditionalFormatting>
  <conditionalFormatting sqref="T21">
    <cfRule type="expression" dxfId="233" priority="468" stopIfTrue="1">
      <formula>ISNUMBER($N$27)</formula>
    </cfRule>
  </conditionalFormatting>
  <conditionalFormatting sqref="U21">
    <cfRule type="expression" dxfId="232" priority="469" stopIfTrue="1">
      <formula>ISNUMBER($N$28)</formula>
    </cfRule>
  </conditionalFormatting>
  <conditionalFormatting sqref="V21">
    <cfRule type="expression" dxfId="231" priority="470" stopIfTrue="1">
      <formula>ISNUMBER($N$29)</formula>
    </cfRule>
  </conditionalFormatting>
  <conditionalFormatting sqref="W21">
    <cfRule type="expression" dxfId="230" priority="471" stopIfTrue="1">
      <formula>ISNUMBER($N$30)</formula>
    </cfRule>
  </conditionalFormatting>
  <conditionalFormatting sqref="X21">
    <cfRule type="expression" dxfId="229" priority="472" stopIfTrue="1">
      <formula>ISNUMBER($N$31)</formula>
    </cfRule>
  </conditionalFormatting>
  <conditionalFormatting sqref="Y21">
    <cfRule type="expression" dxfId="228" priority="473" stopIfTrue="1">
      <formula>ISNUMBER($N$32)</formula>
    </cfRule>
  </conditionalFormatting>
  <conditionalFormatting sqref="Z21">
    <cfRule type="expression" dxfId="227" priority="474" stopIfTrue="1">
      <formula>ISNUMBER($N$33)</formula>
    </cfRule>
  </conditionalFormatting>
  <conditionalFormatting sqref="AA21">
    <cfRule type="expression" dxfId="226" priority="475" stopIfTrue="1">
      <formula>ISNUMBER($N$34)</formula>
    </cfRule>
  </conditionalFormatting>
  <conditionalFormatting sqref="O23">
    <cfRule type="expression" dxfId="225" priority="476" stopIfTrue="1">
      <formula>ISNUMBER($P$22)</formula>
    </cfRule>
  </conditionalFormatting>
  <conditionalFormatting sqref="O24">
    <cfRule type="expression" dxfId="224" priority="477" stopIfTrue="1">
      <formula>ISNUMBER($Q$22)</formula>
    </cfRule>
  </conditionalFormatting>
  <conditionalFormatting sqref="O25">
    <cfRule type="expression" dxfId="223" priority="478" stopIfTrue="1">
      <formula>ISNUMBER($R$22)</formula>
    </cfRule>
  </conditionalFormatting>
  <conditionalFormatting sqref="O26">
    <cfRule type="expression" dxfId="222" priority="479" stopIfTrue="1">
      <formula>ISNUMBER($S$22)</formula>
    </cfRule>
  </conditionalFormatting>
  <conditionalFormatting sqref="O27">
    <cfRule type="expression" dxfId="221" priority="480" stopIfTrue="1">
      <formula>ISNUMBER($T$22)</formula>
    </cfRule>
  </conditionalFormatting>
  <conditionalFormatting sqref="O28">
    <cfRule type="expression" dxfId="220" priority="481" stopIfTrue="1">
      <formula>ISNUMBER($U$22)</formula>
    </cfRule>
  </conditionalFormatting>
  <conditionalFormatting sqref="O29">
    <cfRule type="expression" dxfId="219" priority="482" stopIfTrue="1">
      <formula>ISNUMBER($V$22)</formula>
    </cfRule>
  </conditionalFormatting>
  <conditionalFormatting sqref="O30">
    <cfRule type="expression" dxfId="218" priority="483" stopIfTrue="1">
      <formula>ISNUMBER($W$22)</formula>
    </cfRule>
  </conditionalFormatting>
  <conditionalFormatting sqref="O31">
    <cfRule type="expression" dxfId="217" priority="484" stopIfTrue="1">
      <formula>ISNUMBER($X$22)</formula>
    </cfRule>
  </conditionalFormatting>
  <conditionalFormatting sqref="O32">
    <cfRule type="expression" dxfId="216" priority="485" stopIfTrue="1">
      <formula>ISNUMBER($Y$22)</formula>
    </cfRule>
  </conditionalFormatting>
  <conditionalFormatting sqref="O33">
    <cfRule type="expression" dxfId="215" priority="486" stopIfTrue="1">
      <formula>ISNUMBER($Z$22)</formula>
    </cfRule>
  </conditionalFormatting>
  <conditionalFormatting sqref="P22">
    <cfRule type="expression" dxfId="214" priority="487" stopIfTrue="1">
      <formula>ISNUMBER($O$23)</formula>
    </cfRule>
  </conditionalFormatting>
  <conditionalFormatting sqref="P21">
    <cfRule type="expression" dxfId="213" priority="488" stopIfTrue="1">
      <formula>ISNUMBER($N$23)</formula>
    </cfRule>
  </conditionalFormatting>
  <conditionalFormatting sqref="Q22">
    <cfRule type="expression" dxfId="212" priority="489" stopIfTrue="1">
      <formula>ISNUMBER($O$24)</formula>
    </cfRule>
  </conditionalFormatting>
  <conditionalFormatting sqref="R22">
    <cfRule type="expression" dxfId="211" priority="490" stopIfTrue="1">
      <formula>ISNUMBER($O$25)</formula>
    </cfRule>
  </conditionalFormatting>
  <conditionalFormatting sqref="S22">
    <cfRule type="expression" dxfId="210" priority="491" stopIfTrue="1">
      <formula>ISNUMBER($O$26)</formula>
    </cfRule>
  </conditionalFormatting>
  <conditionalFormatting sqref="T22">
    <cfRule type="expression" dxfId="209" priority="492" stopIfTrue="1">
      <formula>ISNUMBER($O$27)</formula>
    </cfRule>
  </conditionalFormatting>
  <conditionalFormatting sqref="U22">
    <cfRule type="expression" dxfId="208" priority="493" stopIfTrue="1">
      <formula>ISNUMBER($O$28)</formula>
    </cfRule>
  </conditionalFormatting>
  <conditionalFormatting sqref="V22">
    <cfRule type="expression" dxfId="207" priority="494" stopIfTrue="1">
      <formula>ISNUMBER($O$29)</formula>
    </cfRule>
  </conditionalFormatting>
  <conditionalFormatting sqref="W22">
    <cfRule type="expression" dxfId="206" priority="495" stopIfTrue="1">
      <formula>ISNUMBER($O$30)</formula>
    </cfRule>
  </conditionalFormatting>
  <conditionalFormatting sqref="X22">
    <cfRule type="expression" dxfId="205" priority="496" stopIfTrue="1">
      <formula>ISNUMBER($O$31)</formula>
    </cfRule>
  </conditionalFormatting>
  <conditionalFormatting sqref="Y22">
    <cfRule type="expression" dxfId="204" priority="497" stopIfTrue="1">
      <formula>ISNUMBER($O$32)</formula>
    </cfRule>
  </conditionalFormatting>
  <conditionalFormatting sqref="Z22">
    <cfRule type="expression" dxfId="203" priority="498" stopIfTrue="1">
      <formula>ISNUMBER($O$33)</formula>
    </cfRule>
  </conditionalFormatting>
  <conditionalFormatting sqref="AA22">
    <cfRule type="expression" dxfId="202" priority="499" stopIfTrue="1">
      <formula>ISNUMBER($O$34)</formula>
    </cfRule>
  </conditionalFormatting>
  <conditionalFormatting sqref="P29">
    <cfRule type="expression" dxfId="201" priority="505" stopIfTrue="1">
      <formula>ISNUMBER($V$23)</formula>
    </cfRule>
  </conditionalFormatting>
  <conditionalFormatting sqref="P30">
    <cfRule type="expression" dxfId="200" priority="506" stopIfTrue="1">
      <formula>ISNUMBER($W$23)</formula>
    </cfRule>
  </conditionalFormatting>
  <conditionalFormatting sqref="P31">
    <cfRule type="expression" dxfId="199" priority="507" stopIfTrue="1">
      <formula>ISNUMBER($X$23)</formula>
    </cfRule>
  </conditionalFormatting>
  <conditionalFormatting sqref="P32">
    <cfRule type="expression" dxfId="198" priority="508" stopIfTrue="1">
      <formula>ISNUMBER($Y$23)</formula>
    </cfRule>
  </conditionalFormatting>
  <conditionalFormatting sqref="P33">
    <cfRule type="expression" dxfId="197" priority="509" stopIfTrue="1">
      <formula>ISNUMBER($Z$23)</formula>
    </cfRule>
  </conditionalFormatting>
  <conditionalFormatting sqref="V23">
    <cfRule type="expression" dxfId="196" priority="515" stopIfTrue="1">
      <formula>ISNUMBER($P$29)</formula>
    </cfRule>
  </conditionalFormatting>
  <conditionalFormatting sqref="W23">
    <cfRule type="expression" dxfId="195" priority="516" stopIfTrue="1">
      <formula>ISNUMBER($P$30)</formula>
    </cfRule>
  </conditionalFormatting>
  <conditionalFormatting sqref="X23">
    <cfRule type="expression" dxfId="194" priority="517" stopIfTrue="1">
      <formula>ISNUMBER($P$31)</formula>
    </cfRule>
  </conditionalFormatting>
  <conditionalFormatting sqref="Y23">
    <cfRule type="expression" dxfId="193" priority="518" stopIfTrue="1">
      <formula>ISNUMBER($P$32)</formula>
    </cfRule>
  </conditionalFormatting>
  <conditionalFormatting sqref="Z23">
    <cfRule type="expression" dxfId="192" priority="519" stopIfTrue="1">
      <formula>ISNUMBER($P$33)</formula>
    </cfRule>
  </conditionalFormatting>
  <conditionalFormatting sqref="AA23">
    <cfRule type="expression" dxfId="191" priority="520" stopIfTrue="1">
      <formula>ISNUMBER($P$34)</formula>
    </cfRule>
  </conditionalFormatting>
  <conditionalFormatting sqref="Q29">
    <cfRule type="expression" dxfId="190" priority="525" stopIfTrue="1">
      <formula>ISNUMBER($V$24)</formula>
    </cfRule>
  </conditionalFormatting>
  <conditionalFormatting sqref="Q30">
    <cfRule type="expression" dxfId="189" priority="526" stopIfTrue="1">
      <formula>ISNUMBER($W$24)</formula>
    </cfRule>
  </conditionalFormatting>
  <conditionalFormatting sqref="Q31">
    <cfRule type="expression" dxfId="188" priority="527" stopIfTrue="1">
      <formula>ISNUMBER($X$24)</formula>
    </cfRule>
  </conditionalFormatting>
  <conditionalFormatting sqref="Q32">
    <cfRule type="expression" dxfId="187" priority="528" stopIfTrue="1">
      <formula>ISNUMBER($Y$24)</formula>
    </cfRule>
  </conditionalFormatting>
  <conditionalFormatting sqref="Q33">
    <cfRule type="expression" dxfId="186" priority="529" stopIfTrue="1">
      <formula>ISNUMBER($Z$24)</formula>
    </cfRule>
  </conditionalFormatting>
  <conditionalFormatting sqref="V24">
    <cfRule type="expression" dxfId="185" priority="534" stopIfTrue="1">
      <formula>ISNUMBER($Q$29)</formula>
    </cfRule>
  </conditionalFormatting>
  <conditionalFormatting sqref="W24">
    <cfRule type="expression" dxfId="184" priority="535" stopIfTrue="1">
      <formula>ISNUMBER($Q$30)</formula>
    </cfRule>
  </conditionalFormatting>
  <conditionalFormatting sqref="X24">
    <cfRule type="expression" dxfId="183" priority="536" stopIfTrue="1">
      <formula>ISNUMBER($Q$31)</formula>
    </cfRule>
  </conditionalFormatting>
  <conditionalFormatting sqref="Y24">
    <cfRule type="expression" dxfId="182" priority="537" stopIfTrue="1">
      <formula>ISNUMBER($Q$32)</formula>
    </cfRule>
  </conditionalFormatting>
  <conditionalFormatting sqref="Z24">
    <cfRule type="expression" dxfId="181" priority="538" stopIfTrue="1">
      <formula>ISNUMBER($Q$33)</formula>
    </cfRule>
  </conditionalFormatting>
  <conditionalFormatting sqref="AA24">
    <cfRule type="expression" dxfId="180" priority="539" stopIfTrue="1">
      <formula>ISNUMBER($Q$34)</formula>
    </cfRule>
  </conditionalFormatting>
  <conditionalFormatting sqref="R29">
    <cfRule type="expression" dxfId="179" priority="543" stopIfTrue="1">
      <formula>ISNUMBER($V$25)</formula>
    </cfRule>
  </conditionalFormatting>
  <conditionalFormatting sqref="R30">
    <cfRule type="expression" dxfId="178" priority="544" stopIfTrue="1">
      <formula>ISNUMBER($W$25)</formula>
    </cfRule>
  </conditionalFormatting>
  <conditionalFormatting sqref="R31">
    <cfRule type="expression" dxfId="177" priority="545" stopIfTrue="1">
      <formula>ISNUMBER($X$25)</formula>
    </cfRule>
  </conditionalFormatting>
  <conditionalFormatting sqref="R32">
    <cfRule type="expression" dxfId="176" priority="546" stopIfTrue="1">
      <formula>ISNUMBER($Y$25)</formula>
    </cfRule>
  </conditionalFormatting>
  <conditionalFormatting sqref="R33">
    <cfRule type="expression" dxfId="175" priority="547" stopIfTrue="1">
      <formula>ISNUMBER($Z$25)</formula>
    </cfRule>
  </conditionalFormatting>
  <conditionalFormatting sqref="V25">
    <cfRule type="expression" dxfId="174" priority="551" stopIfTrue="1">
      <formula>ISNUMBER($R$29)</formula>
    </cfRule>
  </conditionalFormatting>
  <conditionalFormatting sqref="W25">
    <cfRule type="expression" dxfId="173" priority="552" stopIfTrue="1">
      <formula>ISNUMBER($R$30)</formula>
    </cfRule>
  </conditionalFormatting>
  <conditionalFormatting sqref="X25">
    <cfRule type="expression" dxfId="172" priority="553" stopIfTrue="1">
      <formula>ISNUMBER($R$31)</formula>
    </cfRule>
  </conditionalFormatting>
  <conditionalFormatting sqref="Y25">
    <cfRule type="expression" dxfId="171" priority="554" stopIfTrue="1">
      <formula>ISNUMBER($R$32)</formula>
    </cfRule>
  </conditionalFormatting>
  <conditionalFormatting sqref="Z25">
    <cfRule type="expression" dxfId="170" priority="555" stopIfTrue="1">
      <formula>ISNUMBER($R$33)</formula>
    </cfRule>
  </conditionalFormatting>
  <conditionalFormatting sqref="AA25">
    <cfRule type="expression" dxfId="169" priority="556" stopIfTrue="1">
      <formula>ISNUMBER($R$34)</formula>
    </cfRule>
  </conditionalFormatting>
  <conditionalFormatting sqref="S29">
    <cfRule type="expression" dxfId="168" priority="559" stopIfTrue="1">
      <formula>ISNUMBER($V$26)</formula>
    </cfRule>
  </conditionalFormatting>
  <conditionalFormatting sqref="S30">
    <cfRule type="expression" dxfId="167" priority="560" stopIfTrue="1">
      <formula>ISNUMBER($W$26)</formula>
    </cfRule>
  </conditionalFormatting>
  <conditionalFormatting sqref="S31">
    <cfRule type="expression" dxfId="166" priority="561" stopIfTrue="1">
      <formula>ISNUMBER($X$26)</formula>
    </cfRule>
  </conditionalFormatting>
  <conditionalFormatting sqref="S32">
    <cfRule type="expression" dxfId="165" priority="562" stopIfTrue="1">
      <formula>ISNUMBER($Y$26)</formula>
    </cfRule>
  </conditionalFormatting>
  <conditionalFormatting sqref="S33">
    <cfRule type="expression" dxfId="164" priority="563" stopIfTrue="1">
      <formula>ISNUMBER($Z$26)</formula>
    </cfRule>
  </conditionalFormatting>
  <conditionalFormatting sqref="V26">
    <cfRule type="expression" dxfId="163" priority="566" stopIfTrue="1">
      <formula>ISNUMBER($S$29)</formula>
    </cfRule>
  </conditionalFormatting>
  <conditionalFormatting sqref="W26">
    <cfRule type="expression" dxfId="162" priority="567" stopIfTrue="1">
      <formula>ISNUMBER($S$30)</formula>
    </cfRule>
  </conditionalFormatting>
  <conditionalFormatting sqref="X26">
    <cfRule type="expression" dxfId="161" priority="568" stopIfTrue="1">
      <formula>ISNUMBER($S$31)</formula>
    </cfRule>
  </conditionalFormatting>
  <conditionalFormatting sqref="Y26">
    <cfRule type="expression" dxfId="160" priority="569" stopIfTrue="1">
      <formula>ISNUMBER($S$32)</formula>
    </cfRule>
  </conditionalFormatting>
  <conditionalFormatting sqref="Z26">
    <cfRule type="expression" dxfId="159" priority="570" stopIfTrue="1">
      <formula>ISNUMBER($S$33)</formula>
    </cfRule>
  </conditionalFormatting>
  <conditionalFormatting sqref="AA26">
    <cfRule type="expression" dxfId="158" priority="571" stopIfTrue="1">
      <formula>ISNUMBER($S$34)</formula>
    </cfRule>
  </conditionalFormatting>
  <conditionalFormatting sqref="T29">
    <cfRule type="expression" dxfId="157" priority="573" stopIfTrue="1">
      <formula>ISNUMBER($V$27)</formula>
    </cfRule>
  </conditionalFormatting>
  <conditionalFormatting sqref="T30">
    <cfRule type="expression" dxfId="156" priority="574" stopIfTrue="1">
      <formula>ISNUMBER($W$27)</formula>
    </cfRule>
  </conditionalFormatting>
  <conditionalFormatting sqref="T31">
    <cfRule type="expression" dxfId="155" priority="575" stopIfTrue="1">
      <formula>ISNUMBER($X$27)</formula>
    </cfRule>
  </conditionalFormatting>
  <conditionalFormatting sqref="T32">
    <cfRule type="expression" dxfId="154" priority="576" stopIfTrue="1">
      <formula>ISNUMBER($Y$27)</formula>
    </cfRule>
  </conditionalFormatting>
  <conditionalFormatting sqref="T33">
    <cfRule type="expression" dxfId="153" priority="577" stopIfTrue="1">
      <formula>ISNUMBER($Z$27)</formula>
    </cfRule>
  </conditionalFormatting>
  <conditionalFormatting sqref="T34">
    <cfRule type="expression" dxfId="152" priority="578" stopIfTrue="1">
      <formula>ISNUMBER($AA$27)</formula>
    </cfRule>
  </conditionalFormatting>
  <conditionalFormatting sqref="V27">
    <cfRule type="expression" dxfId="151" priority="580" stopIfTrue="1">
      <formula>ISNUMBER($T$29)</formula>
    </cfRule>
  </conditionalFormatting>
  <conditionalFormatting sqref="W27">
    <cfRule type="expression" dxfId="150" priority="581" stopIfTrue="1">
      <formula>ISNUMBER($T$30)</formula>
    </cfRule>
  </conditionalFormatting>
  <conditionalFormatting sqref="X27">
    <cfRule type="expression" dxfId="149" priority="582" stopIfTrue="1">
      <formula>ISNUMBER($T$31)</formula>
    </cfRule>
  </conditionalFormatting>
  <conditionalFormatting sqref="Y27">
    <cfRule type="expression" dxfId="148" priority="583" stopIfTrue="1">
      <formula>ISNUMBER($T$32)</formula>
    </cfRule>
  </conditionalFormatting>
  <conditionalFormatting sqref="Z27">
    <cfRule type="expression" dxfId="147" priority="584" stopIfTrue="1">
      <formula>ISNUMBER($T$33)</formula>
    </cfRule>
  </conditionalFormatting>
  <conditionalFormatting sqref="AA27">
    <cfRule type="expression" dxfId="146" priority="585" stopIfTrue="1">
      <formula>ISNUMBER($T$34)</formula>
    </cfRule>
  </conditionalFormatting>
  <conditionalFormatting sqref="U29">
    <cfRule type="expression" dxfId="145" priority="586" stopIfTrue="1">
      <formula>ISNUMBER($V$28)</formula>
    </cfRule>
  </conditionalFormatting>
  <conditionalFormatting sqref="U30">
    <cfRule type="expression" dxfId="144" priority="587" stopIfTrue="1">
      <formula>ISNUMBER($W$28)</formula>
    </cfRule>
  </conditionalFormatting>
  <conditionalFormatting sqref="U31">
    <cfRule type="expression" dxfId="143" priority="588" stopIfTrue="1">
      <formula>ISNUMBER($X$28)</formula>
    </cfRule>
  </conditionalFormatting>
  <conditionalFormatting sqref="U32">
    <cfRule type="expression" dxfId="142" priority="589" stopIfTrue="1">
      <formula>ISNUMBER($Y$28)</formula>
    </cfRule>
  </conditionalFormatting>
  <conditionalFormatting sqref="U33">
    <cfRule type="expression" dxfId="141" priority="590" stopIfTrue="1">
      <formula>ISNUMBER($Z$28)</formula>
    </cfRule>
  </conditionalFormatting>
  <conditionalFormatting sqref="V28">
    <cfRule type="expression" dxfId="140" priority="591" stopIfTrue="1">
      <formula>ISNUMBER($U$29)</formula>
    </cfRule>
  </conditionalFormatting>
  <conditionalFormatting sqref="W28">
    <cfRule type="expression" dxfId="139" priority="592" stopIfTrue="1">
      <formula>ISNUMBER($U$30)</formula>
    </cfRule>
  </conditionalFormatting>
  <conditionalFormatting sqref="X28">
    <cfRule type="expression" dxfId="138" priority="593" stopIfTrue="1">
      <formula>ISNUMBER($U$31)</formula>
    </cfRule>
  </conditionalFormatting>
  <conditionalFormatting sqref="Y28">
    <cfRule type="expression" dxfId="137" priority="594" stopIfTrue="1">
      <formula>ISNUMBER($U$32)</formula>
    </cfRule>
  </conditionalFormatting>
  <conditionalFormatting sqref="Z28">
    <cfRule type="expression" dxfId="136" priority="595" stopIfTrue="1">
      <formula>ISNUMBER($U$33)</formula>
    </cfRule>
  </conditionalFormatting>
  <conditionalFormatting sqref="AA28">
    <cfRule type="expression" dxfId="135" priority="596" stopIfTrue="1">
      <formula>ISNUMBER($U$34)</formula>
    </cfRule>
  </conditionalFormatting>
  <conditionalFormatting sqref="V30">
    <cfRule type="expression" dxfId="134" priority="597" stopIfTrue="1">
      <formula>ISNUMBER($W$29)</formula>
    </cfRule>
  </conditionalFormatting>
  <conditionalFormatting sqref="V31">
    <cfRule type="expression" dxfId="133" priority="598" stopIfTrue="1">
      <formula>ISNUMBER($X$29)</formula>
    </cfRule>
  </conditionalFormatting>
  <conditionalFormatting sqref="V32">
    <cfRule type="expression" dxfId="132" priority="599" stopIfTrue="1">
      <formula>ISNUMBER($Y$29)</formula>
    </cfRule>
  </conditionalFormatting>
  <conditionalFormatting sqref="V33">
    <cfRule type="expression" dxfId="131" priority="600" stopIfTrue="1">
      <formula>ISNUMBER($Z$29)</formula>
    </cfRule>
  </conditionalFormatting>
  <conditionalFormatting sqref="V34">
    <cfRule type="expression" dxfId="130" priority="601" stopIfTrue="1">
      <formula>ISNUMBER($AA$29)</formula>
    </cfRule>
  </conditionalFormatting>
  <conditionalFormatting sqref="W29">
    <cfRule type="expression" dxfId="129" priority="602" stopIfTrue="1">
      <formula>ISNUMBER($V$30)</formula>
    </cfRule>
  </conditionalFormatting>
  <conditionalFormatting sqref="X29">
    <cfRule type="expression" dxfId="128" priority="603" stopIfTrue="1">
      <formula>ISNUMBER($V$31)</formula>
    </cfRule>
  </conditionalFormatting>
  <conditionalFormatting sqref="Y29">
    <cfRule type="expression" dxfId="127" priority="604" stopIfTrue="1">
      <formula>ISNUMBER($V$32)</formula>
    </cfRule>
  </conditionalFormatting>
  <conditionalFormatting sqref="Z29">
    <cfRule type="expression" dxfId="126" priority="605" stopIfTrue="1">
      <formula>ISNUMBER($V$33)</formula>
    </cfRule>
  </conditionalFormatting>
  <conditionalFormatting sqref="AA29">
    <cfRule type="expression" dxfId="125" priority="606" stopIfTrue="1">
      <formula>ISNUMBER($V$34)</formula>
    </cfRule>
  </conditionalFormatting>
  <conditionalFormatting sqref="W31">
    <cfRule type="expression" dxfId="124" priority="607" stopIfTrue="1">
      <formula>ISNUMBER($X$30)</formula>
    </cfRule>
  </conditionalFormatting>
  <conditionalFormatting sqref="W32">
    <cfRule type="expression" dxfId="123" priority="608" stopIfTrue="1">
      <formula>ISNUMBER($Y$30)</formula>
    </cfRule>
  </conditionalFormatting>
  <conditionalFormatting sqref="W33">
    <cfRule type="expression" dxfId="122" priority="609" stopIfTrue="1">
      <formula>ISNUMBER($Z$30)</formula>
    </cfRule>
  </conditionalFormatting>
  <conditionalFormatting sqref="W34">
    <cfRule type="expression" dxfId="121" priority="610" stopIfTrue="1">
      <formula>ISNUMBER($AA$30)</formula>
    </cfRule>
  </conditionalFormatting>
  <conditionalFormatting sqref="X30">
    <cfRule type="expression" dxfId="120" priority="611" stopIfTrue="1">
      <formula>ISNUMBER($W$31)</formula>
    </cfRule>
  </conditionalFormatting>
  <conditionalFormatting sqref="Y30">
    <cfRule type="expression" dxfId="119" priority="612" stopIfTrue="1">
      <formula>ISNUMBER($W$32)</formula>
    </cfRule>
  </conditionalFormatting>
  <conditionalFormatting sqref="Z30">
    <cfRule type="expression" dxfId="118" priority="613" stopIfTrue="1">
      <formula>ISNUMBER($W$33)</formula>
    </cfRule>
  </conditionalFormatting>
  <conditionalFormatting sqref="AA30">
    <cfRule type="expression" dxfId="117" priority="614" stopIfTrue="1">
      <formula>ISNUMBER($W$34)</formula>
    </cfRule>
  </conditionalFormatting>
  <conditionalFormatting sqref="X32">
    <cfRule type="expression" dxfId="116" priority="615" stopIfTrue="1">
      <formula>ISNUMBER($Y$31)</formula>
    </cfRule>
  </conditionalFormatting>
  <conditionalFormatting sqref="X33">
    <cfRule type="expression" dxfId="115" priority="616" stopIfTrue="1">
      <formula>ISNUMBER($Z$31)</formula>
    </cfRule>
  </conditionalFormatting>
  <conditionalFormatting sqref="X34">
    <cfRule type="expression" dxfId="114" priority="617" stopIfTrue="1">
      <formula>ISNUMBER($AA$31)</formula>
    </cfRule>
  </conditionalFormatting>
  <conditionalFormatting sqref="Y31">
    <cfRule type="expression" dxfId="113" priority="618" stopIfTrue="1">
      <formula>ISNUMBER($X$32)</formula>
    </cfRule>
  </conditionalFormatting>
  <conditionalFormatting sqref="Z31">
    <cfRule type="expression" dxfId="112" priority="619" stopIfTrue="1">
      <formula>ISNUMBER($X$33)</formula>
    </cfRule>
  </conditionalFormatting>
  <conditionalFormatting sqref="AA31">
    <cfRule type="expression" dxfId="111" priority="620" stopIfTrue="1">
      <formula>ISNUMBER($X$34)</formula>
    </cfRule>
  </conditionalFormatting>
  <conditionalFormatting sqref="Y33">
    <cfRule type="expression" dxfId="110" priority="621" stopIfTrue="1">
      <formula>ISNUMBER($Z$32)</formula>
    </cfRule>
  </conditionalFormatting>
  <conditionalFormatting sqref="Y34">
    <cfRule type="expression" dxfId="109" priority="622" stopIfTrue="1">
      <formula>ISNUMBER($AA$32)</formula>
    </cfRule>
  </conditionalFormatting>
  <conditionalFormatting sqref="Z34">
    <cfRule type="expression" dxfId="108" priority="623" stopIfTrue="1">
      <formula>ISNUMBER($AA$33)</formula>
    </cfRule>
  </conditionalFormatting>
  <conditionalFormatting sqref="Z32">
    <cfRule type="expression" dxfId="107" priority="624" stopIfTrue="1">
      <formula>ISNUMBER($Y$33)</formula>
    </cfRule>
  </conditionalFormatting>
  <conditionalFormatting sqref="AA32">
    <cfRule type="expression" dxfId="106" priority="625" stopIfTrue="1">
      <formula>ISNUMBER($Y$34)</formula>
    </cfRule>
  </conditionalFormatting>
  <conditionalFormatting sqref="AA33">
    <cfRule type="expression" dxfId="105" priority="626" stopIfTrue="1">
      <formula>ISNUMBER($Z$34)</formula>
    </cfRule>
  </conditionalFormatting>
  <conditionalFormatting sqref="AJ19:AJ95">
    <cfRule type="expression" dxfId="104" priority="88" stopIfTrue="1">
      <formula>ISERROR(AJ19)</formula>
    </cfRule>
  </conditionalFormatting>
  <conditionalFormatting sqref="AH19:AH95">
    <cfRule type="expression" dxfId="103" priority="89" stopIfTrue="1">
      <formula>ISERROR(AH19)</formula>
    </cfRule>
  </conditionalFormatting>
  <conditionalFormatting sqref="AN19:AN95">
    <cfRule type="expression" dxfId="102" priority="86" stopIfTrue="1">
      <formula>ISERROR(AN19)</formula>
    </cfRule>
  </conditionalFormatting>
  <conditionalFormatting sqref="AL19:AL95">
    <cfRule type="expression" dxfId="101" priority="87" stopIfTrue="1">
      <formula>ISERROR(AL19)</formula>
    </cfRule>
  </conditionalFormatting>
  <conditionalFormatting sqref="AI19:AI95 AM19:AM95 AE19:AE95">
    <cfRule type="expression" dxfId="100" priority="627" stopIfTrue="1">
      <formula>ISERROR($AC19)</formula>
    </cfRule>
  </conditionalFormatting>
  <conditionalFormatting sqref="D34">
    <cfRule type="expression" dxfId="99" priority="628" stopIfTrue="1">
      <formula>ISNUMBER($AA$11)</formula>
    </cfRule>
  </conditionalFormatting>
  <conditionalFormatting sqref="E34 AB29:AB30">
    <cfRule type="expression" dxfId="98" priority="629" stopIfTrue="1">
      <formula>ISNUMBER($AA$12)</formula>
    </cfRule>
  </conditionalFormatting>
  <conditionalFormatting sqref="F34">
    <cfRule type="expression" dxfId="97" priority="630" stopIfTrue="1">
      <formula>ISNUMBER($AA$13)</formula>
    </cfRule>
  </conditionalFormatting>
  <conditionalFormatting sqref="G34">
    <cfRule type="expression" dxfId="96" priority="631" stopIfTrue="1">
      <formula>ISNUMBER($AA$14)</formula>
    </cfRule>
  </conditionalFormatting>
  <conditionalFormatting sqref="H34">
    <cfRule type="expression" dxfId="95" priority="632" stopIfTrue="1">
      <formula>ISNUMBER($AA$15)</formula>
    </cfRule>
  </conditionalFormatting>
  <conditionalFormatting sqref="I34">
    <cfRule type="expression" dxfId="94" priority="633" stopIfTrue="1">
      <formula>ISNUMBER($AA$16)</formula>
    </cfRule>
  </conditionalFormatting>
  <conditionalFormatting sqref="J34">
    <cfRule type="expression" dxfId="93" priority="634" stopIfTrue="1">
      <formula>ISNUMBER($AA$17)</formula>
    </cfRule>
  </conditionalFormatting>
  <conditionalFormatting sqref="K34">
    <cfRule type="expression" dxfId="92" priority="635" stopIfTrue="1">
      <formula>ISNUMBER($AA$18)</formula>
    </cfRule>
  </conditionalFormatting>
  <conditionalFormatting sqref="L34">
    <cfRule type="expression" dxfId="91" priority="636" stopIfTrue="1">
      <formula>ISNUMBER($AA$19)</formula>
    </cfRule>
  </conditionalFormatting>
  <conditionalFormatting sqref="M34">
    <cfRule type="expression" dxfId="90" priority="637" stopIfTrue="1">
      <formula>ISNUMBER($AA$20)</formula>
    </cfRule>
  </conditionalFormatting>
  <conditionalFormatting sqref="N34">
    <cfRule type="expression" dxfId="89" priority="638" stopIfTrue="1">
      <formula>ISNUMBER($AA$21)</formula>
    </cfRule>
  </conditionalFormatting>
  <conditionalFormatting sqref="O34">
    <cfRule type="expression" dxfId="88" priority="639" stopIfTrue="1">
      <formula>ISNUMBER($AA$22)</formula>
    </cfRule>
  </conditionalFormatting>
  <conditionalFormatting sqref="P34">
    <cfRule type="expression" dxfId="87" priority="640" stopIfTrue="1">
      <formula>ISNUMBER($AA$23)</formula>
    </cfRule>
  </conditionalFormatting>
  <conditionalFormatting sqref="Q34">
    <cfRule type="expression" dxfId="86" priority="641" stopIfTrue="1">
      <formula>ISNUMBER($AA$24)</formula>
    </cfRule>
  </conditionalFormatting>
  <conditionalFormatting sqref="R34">
    <cfRule type="expression" dxfId="85" priority="642" stopIfTrue="1">
      <formula>ISNUMBER($AA$25)</formula>
    </cfRule>
  </conditionalFormatting>
  <conditionalFormatting sqref="S34">
    <cfRule type="expression" dxfId="84" priority="643" stopIfTrue="1">
      <formula>ISNUMBER($AA$26)</formula>
    </cfRule>
  </conditionalFormatting>
  <conditionalFormatting sqref="U34">
    <cfRule type="expression" dxfId="83" priority="644" stopIfTrue="1">
      <formula>ISNUMBER($AA$28)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9"/>
  <sheetViews>
    <sheetView workbookViewId="0">
      <selection activeCell="D10" sqref="D10"/>
    </sheetView>
  </sheetViews>
  <sheetFormatPr defaultRowHeight="12.75" x14ac:dyDescent="0.2"/>
  <cols>
    <col min="2" max="4" width="20.85546875" customWidth="1"/>
  </cols>
  <sheetData>
    <row r="2" spans="2:6" x14ac:dyDescent="0.2">
      <c r="B2" s="40" t="s">
        <v>95</v>
      </c>
    </row>
    <row r="3" spans="2:6" x14ac:dyDescent="0.2">
      <c r="B3" s="40"/>
      <c r="C3" s="11" t="s">
        <v>97</v>
      </c>
      <c r="D3" s="11" t="s">
        <v>98</v>
      </c>
    </row>
    <row r="4" spans="2:6" x14ac:dyDescent="0.2">
      <c r="B4" s="86" t="s">
        <v>4</v>
      </c>
      <c r="C4" s="37" t="s">
        <v>100</v>
      </c>
      <c r="D4" s="78" t="s">
        <v>102</v>
      </c>
      <c r="E4" s="11" t="s">
        <v>107</v>
      </c>
      <c r="F4" t="str">
        <f>CONCATENATE(C4,E4,D4)</f>
        <v>Orange/1,2,3</v>
      </c>
    </row>
    <row r="5" spans="2:6" x14ac:dyDescent="0.2">
      <c r="B5" s="86"/>
      <c r="C5" s="37" t="s">
        <v>101</v>
      </c>
      <c r="D5" s="79" t="s">
        <v>103</v>
      </c>
      <c r="E5" s="11" t="s">
        <v>107</v>
      </c>
      <c r="F5" t="str">
        <f t="shared" ref="F5:F9" si="0">CONCATENATE(C5,E5,D5)</f>
        <v>Light Blue/4,5,6</v>
      </c>
    </row>
    <row r="6" spans="2:6" x14ac:dyDescent="0.2">
      <c r="B6" s="86" t="s">
        <v>5</v>
      </c>
      <c r="C6" s="37" t="s">
        <v>99</v>
      </c>
      <c r="D6" s="37" t="s">
        <v>104</v>
      </c>
      <c r="E6" s="11" t="s">
        <v>107</v>
      </c>
      <c r="F6" t="str">
        <f t="shared" si="0"/>
        <v>Red/7,8,9</v>
      </c>
    </row>
    <row r="7" spans="2:6" x14ac:dyDescent="0.2">
      <c r="B7" s="86"/>
      <c r="C7" s="37" t="s">
        <v>105</v>
      </c>
      <c r="D7" s="37" t="s">
        <v>106</v>
      </c>
      <c r="E7" s="11" t="s">
        <v>107</v>
      </c>
      <c r="F7" t="str">
        <f t="shared" si="0"/>
        <v>Blue/10,11,12</v>
      </c>
    </row>
    <row r="8" spans="2:6" x14ac:dyDescent="0.2">
      <c r="B8" s="86" t="s">
        <v>96</v>
      </c>
      <c r="C8" s="37" t="s">
        <v>108</v>
      </c>
      <c r="D8" s="37" t="s">
        <v>102</v>
      </c>
      <c r="E8" s="11" t="s">
        <v>107</v>
      </c>
      <c r="F8" t="str">
        <f t="shared" si="0"/>
        <v>Yellow/1,2,3</v>
      </c>
    </row>
    <row r="9" spans="2:6" x14ac:dyDescent="0.2">
      <c r="B9" s="86"/>
      <c r="C9" s="37" t="s">
        <v>105</v>
      </c>
      <c r="D9" s="37" t="s">
        <v>103</v>
      </c>
      <c r="E9" s="11" t="s">
        <v>107</v>
      </c>
      <c r="F9" t="str">
        <f t="shared" si="0"/>
        <v>Blue/4,5,6</v>
      </c>
    </row>
  </sheetData>
  <mergeCells count="3">
    <mergeCell ref="B4:B5"/>
    <mergeCell ref="B6:B7"/>
    <mergeCell ref="B8:B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1"/>
  <sheetViews>
    <sheetView workbookViewId="0">
      <selection activeCell="M4" sqref="M4"/>
    </sheetView>
  </sheetViews>
  <sheetFormatPr defaultRowHeight="12.75" x14ac:dyDescent="0.2"/>
  <cols>
    <col min="2" max="4" width="20.85546875" customWidth="1"/>
    <col min="12" max="12" width="18.5703125" bestFit="1" customWidth="1"/>
    <col min="13" max="13" width="15.42578125" customWidth="1"/>
  </cols>
  <sheetData>
    <row r="2" spans="2:13" ht="12.75" customHeight="1" x14ac:dyDescent="0.2">
      <c r="B2" s="87" t="s">
        <v>38</v>
      </c>
      <c r="C2" s="87"/>
      <c r="D2" s="87"/>
    </row>
    <row r="3" spans="2:13" x14ac:dyDescent="0.2">
      <c r="B3" s="88"/>
      <c r="C3" s="88"/>
      <c r="D3" s="88"/>
      <c r="L3" s="11" t="s">
        <v>129</v>
      </c>
      <c r="M3" s="11" t="s">
        <v>130</v>
      </c>
    </row>
    <row r="4" spans="2:13" ht="15" x14ac:dyDescent="0.25">
      <c r="B4" s="36" t="s">
        <v>33</v>
      </c>
      <c r="C4" s="36" t="s">
        <v>34</v>
      </c>
      <c r="D4" s="36" t="s">
        <v>36</v>
      </c>
      <c r="K4" t="s">
        <v>7</v>
      </c>
      <c r="L4" t="s">
        <v>109</v>
      </c>
    </row>
    <row r="5" spans="2:13" x14ac:dyDescent="0.2">
      <c r="B5" s="37" t="s">
        <v>7</v>
      </c>
      <c r="C5" s="37" t="s">
        <v>13</v>
      </c>
      <c r="D5" s="37" t="s">
        <v>19</v>
      </c>
      <c r="K5" t="s">
        <v>8</v>
      </c>
      <c r="L5" t="s">
        <v>110</v>
      </c>
    </row>
    <row r="6" spans="2:13" x14ac:dyDescent="0.2">
      <c r="B6" s="37" t="s">
        <v>8</v>
      </c>
      <c r="C6" s="37" t="s">
        <v>14</v>
      </c>
      <c r="D6" s="37" t="s">
        <v>20</v>
      </c>
      <c r="K6" t="s">
        <v>9</v>
      </c>
      <c r="L6" t="s">
        <v>111</v>
      </c>
    </row>
    <row r="7" spans="2:13" x14ac:dyDescent="0.2">
      <c r="B7" s="37" t="s">
        <v>9</v>
      </c>
      <c r="C7" s="37" t="s">
        <v>15</v>
      </c>
      <c r="D7" s="37" t="s">
        <v>21</v>
      </c>
      <c r="K7" t="s">
        <v>10</v>
      </c>
      <c r="L7" t="s">
        <v>112</v>
      </c>
    </row>
    <row r="8" spans="2:13" x14ac:dyDescent="0.2">
      <c r="B8" s="37" t="s">
        <v>10</v>
      </c>
      <c r="C8" s="37" t="s">
        <v>16</v>
      </c>
      <c r="D8" s="37" t="s">
        <v>22</v>
      </c>
      <c r="K8" t="s">
        <v>11</v>
      </c>
      <c r="L8" t="s">
        <v>113</v>
      </c>
    </row>
    <row r="9" spans="2:13" x14ac:dyDescent="0.2">
      <c r="B9" s="37" t="s">
        <v>11</v>
      </c>
      <c r="C9" s="37" t="s">
        <v>17</v>
      </c>
      <c r="D9" s="37" t="s">
        <v>23</v>
      </c>
      <c r="K9" t="s">
        <v>12</v>
      </c>
      <c r="L9" t="s">
        <v>114</v>
      </c>
    </row>
    <row r="10" spans="2:13" x14ac:dyDescent="0.2">
      <c r="B10" s="37" t="s">
        <v>12</v>
      </c>
      <c r="C10" s="37" t="s">
        <v>18</v>
      </c>
      <c r="D10" s="37" t="s">
        <v>24</v>
      </c>
      <c r="K10" t="s">
        <v>13</v>
      </c>
      <c r="L10" t="s">
        <v>115</v>
      </c>
    </row>
    <row r="11" spans="2:13" x14ac:dyDescent="0.2">
      <c r="K11" t="s">
        <v>14</v>
      </c>
      <c r="L11" t="s">
        <v>116</v>
      </c>
    </row>
    <row r="12" spans="2:13" x14ac:dyDescent="0.2">
      <c r="K12" t="s">
        <v>15</v>
      </c>
      <c r="L12" t="s">
        <v>117</v>
      </c>
    </row>
    <row r="13" spans="2:13" x14ac:dyDescent="0.2">
      <c r="K13" t="s">
        <v>16</v>
      </c>
      <c r="L13" t="s">
        <v>118</v>
      </c>
    </row>
    <row r="14" spans="2:13" x14ac:dyDescent="0.2">
      <c r="B14" s="40" t="s">
        <v>95</v>
      </c>
      <c r="K14" t="s">
        <v>17</v>
      </c>
      <c r="L14" t="s">
        <v>119</v>
      </c>
    </row>
    <row r="15" spans="2:13" x14ac:dyDescent="0.2">
      <c r="B15" s="40"/>
      <c r="C15" s="11" t="s">
        <v>97</v>
      </c>
      <c r="D15" s="11" t="s">
        <v>98</v>
      </c>
      <c r="K15" t="s">
        <v>18</v>
      </c>
      <c r="L15" t="s">
        <v>120</v>
      </c>
    </row>
    <row r="16" spans="2:13" x14ac:dyDescent="0.2">
      <c r="B16" s="86" t="s">
        <v>4</v>
      </c>
      <c r="C16" s="37" t="s">
        <v>100</v>
      </c>
      <c r="D16" s="78" t="s">
        <v>102</v>
      </c>
      <c r="E16" s="11" t="s">
        <v>107</v>
      </c>
      <c r="F16" t="str">
        <f>CONCATENATE(C16,E16,D16)</f>
        <v>Orange/1,2,3</v>
      </c>
      <c r="K16" t="s">
        <v>19</v>
      </c>
      <c r="L16" t="s">
        <v>121</v>
      </c>
    </row>
    <row r="17" spans="2:12" x14ac:dyDescent="0.2">
      <c r="B17" s="86"/>
      <c r="C17" s="37" t="s">
        <v>101</v>
      </c>
      <c r="D17" s="79" t="s">
        <v>103</v>
      </c>
      <c r="E17" s="11" t="s">
        <v>107</v>
      </c>
      <c r="F17" t="str">
        <f t="shared" ref="F17:F21" si="0">CONCATENATE(C17,E17,D17)</f>
        <v>Light Blue/4,5,6</v>
      </c>
      <c r="K17" t="s">
        <v>20</v>
      </c>
      <c r="L17" t="s">
        <v>122</v>
      </c>
    </row>
    <row r="18" spans="2:12" x14ac:dyDescent="0.2">
      <c r="B18" s="86" t="s">
        <v>5</v>
      </c>
      <c r="C18" s="37" t="s">
        <v>99</v>
      </c>
      <c r="D18" s="37" t="s">
        <v>104</v>
      </c>
      <c r="E18" s="11" t="s">
        <v>107</v>
      </c>
      <c r="F18" t="str">
        <f t="shared" si="0"/>
        <v>Red/7,8,9</v>
      </c>
      <c r="K18" t="s">
        <v>21</v>
      </c>
      <c r="L18" t="s">
        <v>123</v>
      </c>
    </row>
    <row r="19" spans="2:12" x14ac:dyDescent="0.2">
      <c r="B19" s="86"/>
      <c r="C19" s="37" t="s">
        <v>105</v>
      </c>
      <c r="D19" s="37" t="s">
        <v>106</v>
      </c>
      <c r="E19" s="11" t="s">
        <v>107</v>
      </c>
      <c r="F19" t="str">
        <f t="shared" si="0"/>
        <v>Blue/10,11,12</v>
      </c>
      <c r="K19" t="s">
        <v>22</v>
      </c>
      <c r="L19" t="s">
        <v>124</v>
      </c>
    </row>
    <row r="20" spans="2:12" x14ac:dyDescent="0.2">
      <c r="B20" s="86" t="s">
        <v>96</v>
      </c>
      <c r="C20" s="37" t="str">
        <f>Boats!C8</f>
        <v>Yellow</v>
      </c>
      <c r="D20" s="37" t="str">
        <f>Boats!D8</f>
        <v>1,2,3</v>
      </c>
      <c r="E20" s="11" t="s">
        <v>107</v>
      </c>
      <c r="F20" t="str">
        <f t="shared" si="0"/>
        <v>Yellow/1,2,3</v>
      </c>
      <c r="K20" t="s">
        <v>23</v>
      </c>
      <c r="L20" t="s">
        <v>125</v>
      </c>
    </row>
    <row r="21" spans="2:12" x14ac:dyDescent="0.2">
      <c r="B21" s="86"/>
      <c r="C21" s="37" t="str">
        <f>Boats!C9</f>
        <v>Blue</v>
      </c>
      <c r="D21" s="37" t="str">
        <f>Boats!D9</f>
        <v>4,5,6</v>
      </c>
      <c r="E21" s="11" t="s">
        <v>107</v>
      </c>
      <c r="F21" t="str">
        <f t="shared" si="0"/>
        <v>Blue/4,5,6</v>
      </c>
      <c r="K21" t="s">
        <v>24</v>
      </c>
      <c r="L21" t="s">
        <v>126</v>
      </c>
    </row>
  </sheetData>
  <mergeCells count="4">
    <mergeCell ref="B2:D3"/>
    <mergeCell ref="B16:B17"/>
    <mergeCell ref="B18:B19"/>
    <mergeCell ref="B20:B2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2"/>
  <sheetViews>
    <sheetView zoomScale="90" zoomScaleNormal="90" workbookViewId="0">
      <selection sqref="A1:XFD1048576"/>
    </sheetView>
  </sheetViews>
  <sheetFormatPr defaultRowHeight="12.75" x14ac:dyDescent="0.2"/>
  <cols>
    <col min="2" max="2" width="4.7109375" customWidth="1"/>
    <col min="3" max="3" width="22.5703125" customWidth="1"/>
    <col min="4" max="4" width="2.85546875" customWidth="1"/>
    <col min="5" max="5" width="22.5703125" customWidth="1"/>
    <col min="6" max="6" width="4.7109375" customWidth="1"/>
    <col min="7" max="7" width="22.5703125" customWidth="1"/>
    <col min="8" max="8" width="2.85546875" customWidth="1"/>
    <col min="9" max="9" width="23.42578125" customWidth="1"/>
    <col min="10" max="10" width="4.7109375" customWidth="1"/>
    <col min="11" max="11" width="22.5703125" customWidth="1"/>
    <col min="12" max="12" width="2.85546875" customWidth="1"/>
    <col min="13" max="13" width="23.42578125" customWidth="1"/>
  </cols>
  <sheetData>
    <row r="1" spans="2:13" ht="27.75" x14ac:dyDescent="0.4">
      <c r="B1" s="89" t="s">
        <v>30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2:13" ht="18" x14ac:dyDescent="0.25">
      <c r="B2" s="91" t="s">
        <v>37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2:13" ht="7.5" customHeight="1" x14ac:dyDescent="0.2">
      <c r="B3" s="27"/>
      <c r="C3" s="27"/>
      <c r="D3" s="27"/>
      <c r="E3" s="27"/>
      <c r="F3" s="27"/>
      <c r="G3" s="27"/>
      <c r="H3" s="27"/>
      <c r="I3" s="27"/>
    </row>
    <row r="4" spans="2:13" ht="18" x14ac:dyDescent="0.25">
      <c r="B4" s="91" t="s">
        <v>31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</row>
    <row r="5" spans="2:13" ht="18" x14ac:dyDescent="0.25">
      <c r="B5" s="28" t="s">
        <v>32</v>
      </c>
      <c r="C5" s="29"/>
      <c r="D5" s="29"/>
      <c r="E5" s="29"/>
      <c r="F5" s="29"/>
      <c r="G5" s="29"/>
      <c r="H5" s="29"/>
      <c r="I5" s="29"/>
    </row>
    <row r="6" spans="2:13" ht="15" customHeight="1" x14ac:dyDescent="0.4">
      <c r="B6" s="30"/>
      <c r="C6" s="90" t="s">
        <v>33</v>
      </c>
      <c r="D6" s="90"/>
      <c r="E6" s="90"/>
      <c r="F6" s="31"/>
      <c r="G6" s="90" t="s">
        <v>34</v>
      </c>
      <c r="H6" s="90"/>
      <c r="I6" s="90"/>
      <c r="K6" s="90" t="s">
        <v>36</v>
      </c>
      <c r="L6" s="90"/>
      <c r="M6" s="90"/>
    </row>
    <row r="7" spans="2:13" ht="26.25" customHeight="1" x14ac:dyDescent="0.2">
      <c r="B7" s="32" t="s">
        <v>35</v>
      </c>
      <c r="C7" s="80" t="str">
        <f>Boats!F4</f>
        <v>Orange/1,2,3</v>
      </c>
      <c r="D7" s="39"/>
      <c r="E7" s="81" t="str">
        <f>Boats!F5</f>
        <v>Light Blue/4,5,6</v>
      </c>
      <c r="F7" s="32" t="s">
        <v>35</v>
      </c>
      <c r="G7" s="82" t="str">
        <f>Boats!F6</f>
        <v>Red/7,8,9</v>
      </c>
      <c r="H7" s="39"/>
      <c r="I7" s="83" t="str">
        <f>Boats!F7</f>
        <v>Blue/10,11,12</v>
      </c>
      <c r="J7" s="32" t="s">
        <v>35</v>
      </c>
      <c r="K7" s="38" t="str">
        <f>Boats!F8</f>
        <v>Yellow/1,2,3</v>
      </c>
      <c r="L7" s="39"/>
      <c r="M7" s="38" t="str">
        <f>Boats!F9</f>
        <v>Blue/4,5,6</v>
      </c>
    </row>
    <row r="8" spans="2:13" x14ac:dyDescent="0.2">
      <c r="B8" s="7">
        <v>1</v>
      </c>
      <c r="C8" s="8" t="str">
        <f>VLOOKUP($B8,'Round 1'!$C$103:$E$678,2,FALSE)</f>
        <v>A</v>
      </c>
      <c r="D8" s="8" t="s">
        <v>3</v>
      </c>
      <c r="E8" s="9" t="str">
        <f>VLOOKUP($B8,'Round 1'!$C$103:$E$678,3,FALSE)</f>
        <v>B</v>
      </c>
      <c r="F8" s="7">
        <v>2</v>
      </c>
      <c r="G8" s="8" t="str">
        <f>VLOOKUP($F8,'Round 1'!$C$103:$E$678,2,FALSE)</f>
        <v>G</v>
      </c>
      <c r="H8" s="8" t="s">
        <v>3</v>
      </c>
      <c r="I8" s="9" t="str">
        <f>VLOOKUP($F8,'Round 1'!$C$103:$E$678,3,FALSE)</f>
        <v>H</v>
      </c>
      <c r="J8" s="7">
        <v>3</v>
      </c>
      <c r="K8" s="8" t="str">
        <f>VLOOKUP($J8,'Round 1'!$C$103:$E$678,2,FALSE)</f>
        <v>M</v>
      </c>
      <c r="L8" s="8" t="s">
        <v>3</v>
      </c>
      <c r="M8" s="9" t="str">
        <f>VLOOKUP($J8,'Round 1'!$C$103:$E$678,3,FALSE)</f>
        <v>N</v>
      </c>
    </row>
    <row r="9" spans="2:13" x14ac:dyDescent="0.2">
      <c r="B9" s="7">
        <v>4</v>
      </c>
      <c r="C9" s="8" t="str">
        <f>VLOOKUP($B9,'Round 1'!$C$103:$E$678,2,FALSE)</f>
        <v>A</v>
      </c>
      <c r="D9" s="8" t="s">
        <v>3</v>
      </c>
      <c r="E9" s="9" t="str">
        <f>VLOOKUP($B9,'Round 1'!$C$103:$E$678,3,FALSE)</f>
        <v>C</v>
      </c>
      <c r="F9" s="7">
        <v>5</v>
      </c>
      <c r="G9" s="8" t="str">
        <f>VLOOKUP($F9,'Round 1'!$C$103:$E$678,2,FALSE)</f>
        <v>G</v>
      </c>
      <c r="H9" s="8" t="s">
        <v>3</v>
      </c>
      <c r="I9" s="9" t="str">
        <f>VLOOKUP($F9,'Round 1'!$C$103:$E$678,3,FALSE)</f>
        <v>I</v>
      </c>
      <c r="J9" s="7">
        <v>6</v>
      </c>
      <c r="K9" s="8" t="str">
        <f>VLOOKUP($J9,'Round 1'!$C$103:$E$678,2,FALSE)</f>
        <v>M</v>
      </c>
      <c r="L9" s="8" t="s">
        <v>3</v>
      </c>
      <c r="M9" s="9" t="str">
        <f>VLOOKUP($J9,'Round 1'!$C$103:$E$678,3,FALSE)</f>
        <v>O</v>
      </c>
    </row>
    <row r="10" spans="2:13" x14ac:dyDescent="0.2">
      <c r="B10" s="7">
        <v>7</v>
      </c>
      <c r="C10" s="8" t="str">
        <f>VLOOKUP($B10,'Round 1'!$C$103:$E$678,2,FALSE)</f>
        <v>A</v>
      </c>
      <c r="D10" s="8" t="s">
        <v>3</v>
      </c>
      <c r="E10" s="9" t="str">
        <f>VLOOKUP($B10,'Round 1'!$C$103:$E$678,3,FALSE)</f>
        <v>D</v>
      </c>
      <c r="F10" s="7">
        <v>8</v>
      </c>
      <c r="G10" s="8" t="str">
        <f>VLOOKUP($F10,'Round 1'!$C$103:$E$678,2,FALSE)</f>
        <v>G</v>
      </c>
      <c r="H10" s="8" t="s">
        <v>3</v>
      </c>
      <c r="I10" s="9" t="str">
        <f>VLOOKUP($F10,'Round 1'!$C$103:$E$678,3,FALSE)</f>
        <v>J</v>
      </c>
      <c r="J10" s="7">
        <v>9</v>
      </c>
      <c r="K10" s="8" t="str">
        <f>VLOOKUP($J10,'Round 1'!$C$103:$E$678,2,FALSE)</f>
        <v>M</v>
      </c>
      <c r="L10" s="8" t="s">
        <v>3</v>
      </c>
      <c r="M10" s="9" t="str">
        <f>VLOOKUP($J10,'Round 1'!$C$103:$E$678,3,FALSE)</f>
        <v>P</v>
      </c>
    </row>
    <row r="11" spans="2:13" x14ac:dyDescent="0.2">
      <c r="B11" s="7">
        <v>10</v>
      </c>
      <c r="C11" s="8" t="str">
        <f>VLOOKUP($B11,'Round 1'!$C$103:$E$678,2,FALSE)</f>
        <v>C</v>
      </c>
      <c r="D11" s="8" t="s">
        <v>3</v>
      </c>
      <c r="E11" s="9" t="str">
        <f>VLOOKUP($B11,'Round 1'!$C$103:$E$678,3,FALSE)</f>
        <v>D</v>
      </c>
      <c r="F11" s="7">
        <v>11</v>
      </c>
      <c r="G11" s="8" t="str">
        <f>VLOOKUP($F11,'Round 1'!$C$103:$E$678,2,FALSE)</f>
        <v>I</v>
      </c>
      <c r="H11" s="8" t="s">
        <v>3</v>
      </c>
      <c r="I11" s="9" t="str">
        <f>VLOOKUP($F11,'Round 1'!$C$103:$E$678,3,FALSE)</f>
        <v>J</v>
      </c>
      <c r="J11" s="7">
        <v>12</v>
      </c>
      <c r="K11" s="8" t="str">
        <f>VLOOKUP($J11,'Round 1'!$C$103:$E$678,2,FALSE)</f>
        <v>O</v>
      </c>
      <c r="L11" s="8" t="s">
        <v>3</v>
      </c>
      <c r="M11" s="9" t="str">
        <f>VLOOKUP($J11,'Round 1'!$C$103:$E$678,3,FALSE)</f>
        <v>P</v>
      </c>
    </row>
    <row r="12" spans="2:13" x14ac:dyDescent="0.2">
      <c r="B12" s="7">
        <v>13</v>
      </c>
      <c r="C12" s="8" t="str">
        <f>VLOOKUP($B12,'Round 1'!$C$103:$E$678,2,FALSE)</f>
        <v>C</v>
      </c>
      <c r="D12" s="8" t="s">
        <v>3</v>
      </c>
      <c r="E12" s="9" t="str">
        <f>VLOOKUP($B12,'Round 1'!$C$103:$E$678,3,FALSE)</f>
        <v>B</v>
      </c>
      <c r="F12" s="7">
        <v>14</v>
      </c>
      <c r="G12" s="8" t="str">
        <f>VLOOKUP($F12,'Round 1'!$C$103:$E$678,2,FALSE)</f>
        <v>I</v>
      </c>
      <c r="H12" s="8" t="s">
        <v>3</v>
      </c>
      <c r="I12" s="9" t="str">
        <f>VLOOKUP($F12,'Round 1'!$C$103:$E$678,3,FALSE)</f>
        <v>H</v>
      </c>
      <c r="J12" s="7">
        <v>15</v>
      </c>
      <c r="K12" s="8" t="str">
        <f>VLOOKUP($J12,'Round 1'!$C$103:$E$678,2,FALSE)</f>
        <v>O</v>
      </c>
      <c r="L12" s="8" t="s">
        <v>3</v>
      </c>
      <c r="M12" s="9" t="str">
        <f>VLOOKUP($J12,'Round 1'!$C$103:$E$678,3,FALSE)</f>
        <v>N</v>
      </c>
    </row>
    <row r="13" spans="2:13" x14ac:dyDescent="0.2">
      <c r="B13" s="7">
        <v>16</v>
      </c>
      <c r="C13" s="8" t="str">
        <f>VLOOKUP($B13,'Round 1'!$C$103:$E$678,2,FALSE)</f>
        <v>D</v>
      </c>
      <c r="D13" s="8" t="s">
        <v>3</v>
      </c>
      <c r="E13" s="9" t="str">
        <f>VLOOKUP($B13,'Round 1'!$C$103:$E$678,3,FALSE)</f>
        <v>B</v>
      </c>
      <c r="F13" s="7">
        <v>17</v>
      </c>
      <c r="G13" s="8" t="str">
        <f>VLOOKUP($F13,'Round 1'!$C$103:$E$678,2,FALSE)</f>
        <v>J</v>
      </c>
      <c r="H13" s="8" t="s">
        <v>3</v>
      </c>
      <c r="I13" s="9" t="str">
        <f>VLOOKUP($F13,'Round 1'!$C$103:$E$678,3,FALSE)</f>
        <v>H</v>
      </c>
      <c r="J13" s="7">
        <v>18</v>
      </c>
      <c r="K13" s="8" t="str">
        <f>VLOOKUP($J13,'Round 1'!$C$103:$E$678,2,FALSE)</f>
        <v>P</v>
      </c>
      <c r="L13" s="8" t="s">
        <v>3</v>
      </c>
      <c r="M13" s="9" t="str">
        <f>VLOOKUP($J13,'Round 1'!$C$103:$E$678,3,FALSE)</f>
        <v>N</v>
      </c>
    </row>
    <row r="14" spans="2:13" x14ac:dyDescent="0.2">
      <c r="B14" s="7">
        <v>19</v>
      </c>
      <c r="C14" s="8" t="str">
        <f>VLOOKUP($B14,'Round 1'!$C$103:$E$678,2,FALSE)</f>
        <v>D</v>
      </c>
      <c r="D14" s="8" t="s">
        <v>3</v>
      </c>
      <c r="E14" s="9" t="str">
        <f>VLOOKUP($B14,'Round 1'!$C$103:$E$678,3,FALSE)</f>
        <v>E</v>
      </c>
      <c r="F14" s="7">
        <v>20</v>
      </c>
      <c r="G14" s="8" t="str">
        <f>VLOOKUP($F14,'Round 1'!$C$103:$E$678,2,FALSE)</f>
        <v>J</v>
      </c>
      <c r="H14" s="8" t="s">
        <v>3</v>
      </c>
      <c r="I14" s="9" t="str">
        <f>VLOOKUP($F14,'Round 1'!$C$103:$E$678,3,FALSE)</f>
        <v>K</v>
      </c>
      <c r="J14" s="7">
        <v>21</v>
      </c>
      <c r="K14" s="8" t="str">
        <f>VLOOKUP($J14,'Round 1'!$C$103:$E$678,2,FALSE)</f>
        <v>P</v>
      </c>
      <c r="L14" s="8" t="s">
        <v>3</v>
      </c>
      <c r="M14" s="9" t="str">
        <f>VLOOKUP($J14,'Round 1'!$C$103:$E$678,3,FALSE)</f>
        <v>Q</v>
      </c>
    </row>
    <row r="15" spans="2:13" x14ac:dyDescent="0.2">
      <c r="B15" s="7">
        <v>22</v>
      </c>
      <c r="C15" s="8" t="str">
        <f>VLOOKUP($B15,'Round 1'!$C$103:$E$678,2,FALSE)</f>
        <v>A</v>
      </c>
      <c r="D15" s="8" t="s">
        <v>3</v>
      </c>
      <c r="E15" s="9" t="str">
        <f>VLOOKUP($B15,'Round 1'!$C$103:$E$678,3,FALSE)</f>
        <v>E</v>
      </c>
      <c r="F15" s="7">
        <v>23</v>
      </c>
      <c r="G15" s="8" t="str">
        <f>VLOOKUP($F15,'Round 1'!$C$103:$E$678,2,FALSE)</f>
        <v>G</v>
      </c>
      <c r="H15" s="8" t="s">
        <v>3</v>
      </c>
      <c r="I15" s="9" t="str">
        <f>VLOOKUP($F15,'Round 1'!$C$103:$E$678,3,FALSE)</f>
        <v>K</v>
      </c>
      <c r="J15" s="7">
        <v>24</v>
      </c>
      <c r="K15" s="8" t="str">
        <f>VLOOKUP($J15,'Round 1'!$C$103:$E$678,2,FALSE)</f>
        <v>M</v>
      </c>
      <c r="L15" s="8" t="s">
        <v>3</v>
      </c>
      <c r="M15" s="9" t="str">
        <f>VLOOKUP($J15,'Round 1'!$C$103:$E$678,3,FALSE)</f>
        <v>Q</v>
      </c>
    </row>
    <row r="16" spans="2:13" x14ac:dyDescent="0.2">
      <c r="B16" s="7">
        <v>25</v>
      </c>
      <c r="C16" s="8" t="str">
        <f>VLOOKUP($B16,'Round 1'!$C$103:$E$678,2,FALSE)</f>
        <v>A</v>
      </c>
      <c r="D16" s="8" t="s">
        <v>3</v>
      </c>
      <c r="E16" s="9" t="str">
        <f>VLOOKUP($B16,'Round 1'!$C$103:$E$678,3,FALSE)</f>
        <v>F</v>
      </c>
      <c r="F16" s="7">
        <v>26</v>
      </c>
      <c r="G16" s="8" t="str">
        <f>VLOOKUP($F16,'Round 1'!$C$103:$E$678,2,FALSE)</f>
        <v>G</v>
      </c>
      <c r="H16" s="8" t="s">
        <v>3</v>
      </c>
      <c r="I16" s="9" t="str">
        <f>VLOOKUP($F16,'Round 1'!$C$103:$E$678,3,FALSE)</f>
        <v>L</v>
      </c>
      <c r="J16" s="7">
        <v>27</v>
      </c>
      <c r="K16" s="8" t="str">
        <f>VLOOKUP($J16,'Round 1'!$C$103:$E$678,2,FALSE)</f>
        <v>M</v>
      </c>
      <c r="L16" s="8" t="s">
        <v>3</v>
      </c>
      <c r="M16" s="9" t="str">
        <f>VLOOKUP($J16,'Round 1'!$C$103:$E$678,3,FALSE)</f>
        <v>R</v>
      </c>
    </row>
    <row r="17" spans="2:13" x14ac:dyDescent="0.2">
      <c r="B17" s="7">
        <v>28</v>
      </c>
      <c r="C17" s="8" t="str">
        <f>VLOOKUP($B17,'Round 1'!$C$103:$E$678,2,FALSE)</f>
        <v>B</v>
      </c>
      <c r="D17" s="8" t="s">
        <v>3</v>
      </c>
      <c r="E17" s="9" t="str">
        <f>VLOOKUP($B17,'Round 1'!$C$103:$E$678,3,FALSE)</f>
        <v>F</v>
      </c>
      <c r="F17" s="7">
        <v>29</v>
      </c>
      <c r="G17" s="8" t="str">
        <f>VLOOKUP($F17,'Round 1'!$C$103:$E$678,2,FALSE)</f>
        <v>H</v>
      </c>
      <c r="H17" s="8" t="s">
        <v>3</v>
      </c>
      <c r="I17" s="9" t="str">
        <f>VLOOKUP($F17,'Round 1'!$C$103:$E$678,3,FALSE)</f>
        <v>L</v>
      </c>
      <c r="J17" s="7">
        <v>30</v>
      </c>
      <c r="K17" s="8" t="str">
        <f>VLOOKUP($J17,'Round 1'!$C$103:$E$678,2,FALSE)</f>
        <v>N</v>
      </c>
      <c r="L17" s="8" t="s">
        <v>3</v>
      </c>
      <c r="M17" s="9" t="str">
        <f>VLOOKUP($J17,'Round 1'!$C$103:$E$678,3,FALSE)</f>
        <v>R</v>
      </c>
    </row>
    <row r="18" spans="2:13" x14ac:dyDescent="0.2">
      <c r="B18" s="7">
        <v>31</v>
      </c>
      <c r="C18" s="8" t="str">
        <f>VLOOKUP($B18,'Round 1'!$C$103:$E$678,2,FALSE)</f>
        <v>B</v>
      </c>
      <c r="D18" s="8" t="s">
        <v>3</v>
      </c>
      <c r="E18" s="9" t="str">
        <f>VLOOKUP($B18,'Round 1'!$C$103:$E$678,3,FALSE)</f>
        <v>E</v>
      </c>
      <c r="F18" s="7">
        <v>32</v>
      </c>
      <c r="G18" s="8" t="str">
        <f>VLOOKUP($F18,'Round 1'!$C$103:$E$678,2,FALSE)</f>
        <v>H</v>
      </c>
      <c r="H18" s="8" t="s">
        <v>3</v>
      </c>
      <c r="I18" s="9" t="str">
        <f>VLOOKUP($F18,'Round 1'!$C$103:$E$678,3,FALSE)</f>
        <v>K</v>
      </c>
      <c r="J18" s="7">
        <v>33</v>
      </c>
      <c r="K18" s="8" t="str">
        <f>VLOOKUP($J18,'Round 1'!$C$103:$E$678,2,FALSE)</f>
        <v>N</v>
      </c>
      <c r="L18" s="8" t="s">
        <v>3</v>
      </c>
      <c r="M18" s="9" t="str">
        <f>VLOOKUP($J18,'Round 1'!$C$103:$E$678,3,FALSE)</f>
        <v>Q</v>
      </c>
    </row>
    <row r="19" spans="2:13" x14ac:dyDescent="0.2">
      <c r="B19" s="7">
        <v>34</v>
      </c>
      <c r="C19" s="8" t="str">
        <f>VLOOKUP($B19,'Round 1'!$C$103:$E$678,2,FALSE)</f>
        <v>C</v>
      </c>
      <c r="D19" s="8" t="s">
        <v>3</v>
      </c>
      <c r="E19" s="9" t="str">
        <f>VLOOKUP($B19,'Round 1'!$C$103:$E$678,3,FALSE)</f>
        <v>E</v>
      </c>
      <c r="F19" s="7">
        <v>35</v>
      </c>
      <c r="G19" s="8" t="str">
        <f>VLOOKUP($F19,'Round 1'!$C$103:$E$678,2,FALSE)</f>
        <v>I</v>
      </c>
      <c r="H19" s="8" t="s">
        <v>3</v>
      </c>
      <c r="I19" s="9" t="str">
        <f>VLOOKUP($F19,'Round 1'!$C$103:$E$678,3,FALSE)</f>
        <v>K</v>
      </c>
      <c r="J19" s="7">
        <v>36</v>
      </c>
      <c r="K19" s="8" t="str">
        <f>VLOOKUP($J19,'Round 1'!$C$103:$E$678,2,FALSE)</f>
        <v>O</v>
      </c>
      <c r="L19" s="8" t="s">
        <v>3</v>
      </c>
      <c r="M19" s="9" t="str">
        <f>VLOOKUP($J19,'Round 1'!$C$103:$E$678,3,FALSE)</f>
        <v>Q</v>
      </c>
    </row>
    <row r="20" spans="2:13" x14ac:dyDescent="0.2">
      <c r="B20" s="7">
        <v>37</v>
      </c>
      <c r="C20" s="8" t="str">
        <f>VLOOKUP($B20,'Round 1'!$C$103:$E$678,2,FALSE)</f>
        <v>C</v>
      </c>
      <c r="D20" s="8" t="s">
        <v>3</v>
      </c>
      <c r="E20" s="9" t="str">
        <f>VLOOKUP($B20,'Round 1'!$C$103:$E$678,3,FALSE)</f>
        <v>F</v>
      </c>
      <c r="F20" s="7">
        <v>38</v>
      </c>
      <c r="G20" s="8" t="str">
        <f>VLOOKUP($F20,'Round 1'!$C$103:$E$678,2,FALSE)</f>
        <v>I</v>
      </c>
      <c r="H20" s="8" t="s">
        <v>3</v>
      </c>
      <c r="I20" s="9" t="str">
        <f>VLOOKUP($F20,'Round 1'!$C$103:$E$678,3,FALSE)</f>
        <v>L</v>
      </c>
      <c r="J20" s="7">
        <v>39</v>
      </c>
      <c r="K20" s="8" t="str">
        <f>VLOOKUP($J20,'Round 1'!$C$103:$E$678,2,FALSE)</f>
        <v>O</v>
      </c>
      <c r="L20" s="8" t="s">
        <v>3</v>
      </c>
      <c r="M20" s="9" t="str">
        <f>VLOOKUP($J20,'Round 1'!$C$103:$E$678,3,FALSE)</f>
        <v>R</v>
      </c>
    </row>
    <row r="21" spans="2:13" x14ac:dyDescent="0.2">
      <c r="B21" s="7">
        <v>40</v>
      </c>
      <c r="C21" s="8" t="str">
        <f>VLOOKUP($B21,'Round 1'!$C$103:$E$678,2,FALSE)</f>
        <v>D</v>
      </c>
      <c r="D21" s="8" t="s">
        <v>3</v>
      </c>
      <c r="E21" s="9" t="str">
        <f>VLOOKUP($B21,'Round 1'!$C$103:$E$678,3,FALSE)</f>
        <v>F</v>
      </c>
      <c r="F21" s="7">
        <v>41</v>
      </c>
      <c r="G21" s="8" t="str">
        <f>VLOOKUP($F21,'Round 1'!$C$103:$E$678,2,FALSE)</f>
        <v>J</v>
      </c>
      <c r="H21" s="8" t="s">
        <v>3</v>
      </c>
      <c r="I21" s="9" t="str">
        <f>VLOOKUP($F21,'Round 1'!$C$103:$E$678,3,FALSE)</f>
        <v>L</v>
      </c>
      <c r="J21" s="7">
        <v>42</v>
      </c>
      <c r="K21" s="8" t="str">
        <f>VLOOKUP($J21,'Round 1'!$C$103:$E$678,2,FALSE)</f>
        <v>P</v>
      </c>
      <c r="L21" s="8" t="s">
        <v>3</v>
      </c>
      <c r="M21" s="9" t="str">
        <f>VLOOKUP($J21,'Round 1'!$C$103:$E$678,3,FALSE)</f>
        <v>R</v>
      </c>
    </row>
    <row r="22" spans="2:13" x14ac:dyDescent="0.2">
      <c r="B22" s="7">
        <v>43</v>
      </c>
      <c r="C22" s="8" t="str">
        <f>VLOOKUP($B22,'Round 1'!$C$103:$E$678,2,FALSE)</f>
        <v>E</v>
      </c>
      <c r="D22" s="8" t="s">
        <v>3</v>
      </c>
      <c r="E22" s="9" t="str">
        <f>VLOOKUP($B22,'Round 1'!$C$103:$E$678,3,FALSE)</f>
        <v>F</v>
      </c>
      <c r="F22" s="7">
        <v>44</v>
      </c>
      <c r="G22" s="8" t="str">
        <f>VLOOKUP($F22,'Round 1'!$C$103:$E$678,2,FALSE)</f>
        <v>K</v>
      </c>
      <c r="H22" s="8" t="s">
        <v>3</v>
      </c>
      <c r="I22" s="9" t="str">
        <f>VLOOKUP($F22,'Round 1'!$C$103:$E$678,3,FALSE)</f>
        <v>L</v>
      </c>
      <c r="J22" s="7">
        <v>45</v>
      </c>
      <c r="K22" s="8" t="str">
        <f>VLOOKUP($J22,'Round 1'!$C$103:$E$678,2,FALSE)</f>
        <v>Q</v>
      </c>
      <c r="L22" s="8" t="s">
        <v>3</v>
      </c>
      <c r="M22" s="9" t="str">
        <f>VLOOKUP($J22,'Round 1'!$C$103:$E$678,3,FALSE)</f>
        <v>R</v>
      </c>
    </row>
  </sheetData>
  <mergeCells count="6">
    <mergeCell ref="B1:M1"/>
    <mergeCell ref="K6:M6"/>
    <mergeCell ref="C6:E6"/>
    <mergeCell ref="G6:I6"/>
    <mergeCell ref="B4:M4"/>
    <mergeCell ref="B2:M2"/>
  </mergeCells>
  <conditionalFormatting sqref="H8:H21 L8:L21 D8:D21">
    <cfRule type="expression" dxfId="82" priority="916" stopIfTrue="1">
      <formula>ISERROR($B9)</formula>
    </cfRule>
  </conditionalFormatting>
  <conditionalFormatting sqref="C7">
    <cfRule type="cellIs" dxfId="81" priority="1" operator="equal">
      <formula>"ORANGE/22,23,24"</formula>
    </cfRule>
    <cfRule type="cellIs" dxfId="80" priority="2" operator="equal">
      <formula>"CREAM/16,17,18"</formula>
    </cfRule>
    <cfRule type="cellIs" dxfId="79" priority="3" operator="equal">
      <formula>"PINK/10,11,12"</formula>
    </cfRule>
    <cfRule type="cellIs" dxfId="78" priority="4" operator="equal">
      <formula>"RED/4,5,6"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stopIfTrue="1" id="{F15FEC6B-D7B3-4DBB-A966-844CEB4B496B}">
            <xm:f>ISERROR('Round 1'!E5)</xm:f>
            <x14:dxf>
              <font>
                <condense val="0"/>
                <extend val="0"/>
                <color indexed="9"/>
              </font>
            </x14:dxf>
          </x14:cfRule>
          <xm:sqref>E8:E22 I8:I22 M8:M22</xm:sqref>
        </x14:conditionalFormatting>
        <x14:conditionalFormatting xmlns:xm="http://schemas.microsoft.com/office/excel/2006/main">
          <x14:cfRule type="expression" priority="10" stopIfTrue="1" id="{C7EF0557-49DA-4C43-A6FE-6A7BD5E89EB8}">
            <xm:f>ISERROR('Round 1'!C5)</xm:f>
            <x14:dxf>
              <font>
                <condense val="0"/>
                <extend val="0"/>
                <color indexed="9"/>
              </font>
              <fill>
                <patternFill patternType="none">
                  <bgColor indexed="65"/>
                </patternFill>
              </fill>
            </x14:dxf>
          </x14:cfRule>
          <xm:sqref>C8:C22 G8:G22 K8:K22</xm:sqref>
        </x14:conditionalFormatting>
        <x14:conditionalFormatting xmlns:xm="http://schemas.microsoft.com/office/excel/2006/main">
          <x14:cfRule type="expression" priority="11" stopIfTrue="1" id="{4EEB771D-E771-471B-ABA7-C8E39E6C823E}">
            <xm:f>ISERROR('Round 1'!$AC19)</xm:f>
            <x14:dxf>
              <font>
                <condense val="0"/>
                <extend val="0"/>
                <color indexed="9"/>
              </font>
            </x14:dxf>
          </x14:cfRule>
          <xm:sqref>H22 L22 D22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48"/>
  <sheetViews>
    <sheetView topLeftCell="A5" zoomScaleNormal="100" workbookViewId="0">
      <selection activeCell="B5" sqref="B5:Y23"/>
    </sheetView>
  </sheetViews>
  <sheetFormatPr defaultRowHeight="12.75" x14ac:dyDescent="0.2"/>
  <cols>
    <col min="1" max="1" width="2" style="42" customWidth="1"/>
    <col min="2" max="2" width="23.42578125" style="42" customWidth="1"/>
    <col min="3" max="8" width="5.7109375" style="42" customWidth="1"/>
    <col min="9" max="9" width="3.140625" style="42" customWidth="1"/>
    <col min="10" max="10" width="23.42578125" style="42" customWidth="1"/>
    <col min="11" max="16" width="5.7109375" style="42" customWidth="1"/>
    <col min="17" max="17" width="3.140625" style="42" customWidth="1"/>
    <col min="18" max="18" width="23.42578125" style="42" customWidth="1"/>
    <col min="19" max="25" width="5.7109375" style="42" customWidth="1"/>
    <col min="26" max="26" width="9.140625" style="27"/>
    <col min="27" max="27" width="6.5703125" customWidth="1"/>
    <col min="28" max="28" width="20.85546875" customWidth="1"/>
    <col min="29" max="29" width="7.7109375" customWidth="1"/>
    <col min="30" max="30" width="9.140625" style="27"/>
    <col min="31" max="31" width="18.42578125" style="27" bestFit="1" customWidth="1"/>
    <col min="32" max="32" width="12" style="27" customWidth="1"/>
    <col min="33" max="33" width="9.140625" style="27"/>
    <col min="34" max="34" width="14" style="27" customWidth="1"/>
    <col min="35" max="16384" width="9.140625" style="27"/>
  </cols>
  <sheetData>
    <row r="1" spans="1:40" ht="27.75" x14ac:dyDescent="0.4">
      <c r="B1" s="89" t="s">
        <v>30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Z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</row>
    <row r="2" spans="1:40" ht="18" x14ac:dyDescent="0.25">
      <c r="B2" s="91" t="s">
        <v>37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Z2" s="42"/>
      <c r="AA2" s="27"/>
      <c r="AB2" s="27"/>
      <c r="AC2" s="27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</row>
    <row r="3" spans="1:40" ht="9" customHeight="1" x14ac:dyDescent="0.3">
      <c r="B3" s="54"/>
      <c r="C3" s="54"/>
      <c r="D3" s="54"/>
      <c r="E3" s="54"/>
      <c r="F3" s="54"/>
      <c r="G3" s="54"/>
      <c r="H3" s="54"/>
      <c r="I3" s="54"/>
      <c r="J3" s="55"/>
      <c r="K3" s="55"/>
      <c r="L3" s="55"/>
      <c r="M3" s="55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Z3" s="42"/>
      <c r="AA3" s="27"/>
      <c r="AB3" s="27"/>
      <c r="AC3" s="27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</row>
    <row r="4" spans="1:40" ht="18" x14ac:dyDescent="0.25">
      <c r="B4" s="91" t="s">
        <v>31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Z4" s="42"/>
      <c r="AA4" s="27"/>
      <c r="AB4" s="27"/>
      <c r="AC4" s="27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</row>
    <row r="5" spans="1:40" ht="26.25" x14ac:dyDescent="0.4">
      <c r="B5" s="28"/>
      <c r="C5" s="93" t="s">
        <v>136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Z5" s="42"/>
      <c r="AA5" s="27"/>
      <c r="AB5" s="27"/>
      <c r="AC5" s="27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</row>
    <row r="6" spans="1:40" ht="20.100000000000001" customHeight="1" thickBot="1" x14ac:dyDescent="0.3">
      <c r="A6" s="27"/>
      <c r="B6" s="48" t="s">
        <v>33</v>
      </c>
      <c r="C6" s="27"/>
      <c r="D6" s="27"/>
      <c r="E6" s="27"/>
      <c r="F6" s="27"/>
      <c r="G6" s="27"/>
      <c r="H6" s="41"/>
      <c r="I6" s="27"/>
      <c r="J6" s="48" t="s">
        <v>34</v>
      </c>
      <c r="K6" s="27"/>
      <c r="L6" s="27"/>
      <c r="M6" s="27"/>
      <c r="N6" s="27"/>
      <c r="O6" s="27"/>
      <c r="P6" s="41"/>
      <c r="Q6" s="27"/>
      <c r="R6" s="48" t="s">
        <v>36</v>
      </c>
      <c r="S6" s="27"/>
      <c r="T6" s="27"/>
      <c r="U6" s="27"/>
      <c r="V6" s="27"/>
      <c r="W6" s="27"/>
      <c r="X6" s="41"/>
      <c r="Y6" s="27"/>
      <c r="AA6" s="27"/>
      <c r="AB6" s="27"/>
      <c r="AC6" s="27"/>
    </row>
    <row r="7" spans="1:40" ht="89.25" customHeight="1" x14ac:dyDescent="0.2">
      <c r="A7" s="27"/>
      <c r="B7" s="27"/>
      <c r="C7" s="50" t="str">
        <f>B8</f>
        <v>SkiffSq</v>
      </c>
      <c r="D7" s="50" t="str">
        <f>B9</f>
        <v>Schull Sharks</v>
      </c>
      <c r="E7" s="50" t="str">
        <f>B10</f>
        <v>George 2</v>
      </c>
      <c r="F7" s="50" t="str">
        <f>B11</f>
        <v>RCYC17</v>
      </c>
      <c r="G7" s="50" t="str">
        <f>B12</f>
        <v>North Side Knackers</v>
      </c>
      <c r="H7" s="50" t="str">
        <f>B13</f>
        <v>RIYC</v>
      </c>
      <c r="I7" s="27"/>
      <c r="J7" s="27"/>
      <c r="K7" s="43" t="str">
        <f>J8</f>
        <v>George 1</v>
      </c>
      <c r="L7" s="43" t="str">
        <f>J9</f>
        <v>The 4.7s</v>
      </c>
      <c r="M7" s="43" t="str">
        <f>J10</f>
        <v>The Young Offenders</v>
      </c>
      <c r="N7" s="43" t="str">
        <f>J11</f>
        <v>George 4</v>
      </c>
      <c r="O7" s="43" t="str">
        <f>J12</f>
        <v>Egg-sta-sea</v>
      </c>
      <c r="P7" s="43" t="str">
        <f>J13</f>
        <v>NYC</v>
      </c>
      <c r="Q7" s="27"/>
      <c r="R7" s="27"/>
      <c r="S7" s="43" t="str">
        <f>R8</f>
        <v>West Kirby SC</v>
      </c>
      <c r="T7" s="43" t="str">
        <f>R9</f>
        <v>LDYC1</v>
      </c>
      <c r="U7" s="43" t="str">
        <f>R10</f>
        <v>George 3</v>
      </c>
      <c r="V7" s="43" t="str">
        <f>R11</f>
        <v>LDYC2</v>
      </c>
      <c r="W7" s="43" t="str">
        <f>R12</f>
        <v>RCYC Girls</v>
      </c>
      <c r="X7" s="43" t="str">
        <f>R13</f>
        <v>Bray SC</v>
      </c>
      <c r="Y7" s="27"/>
      <c r="AA7" s="27"/>
      <c r="AB7" s="27"/>
      <c r="AC7" s="27"/>
    </row>
    <row r="8" spans="1:40" ht="20.100000000000001" customHeight="1" x14ac:dyDescent="0.2">
      <c r="A8" s="27"/>
      <c r="B8" s="53" t="str">
        <f>'Round 1 teams'!L4</f>
        <v>SkiffSq</v>
      </c>
      <c r="C8" s="52"/>
      <c r="D8" s="45">
        <f>1+2+5</f>
        <v>8</v>
      </c>
      <c r="E8" s="45">
        <f>1+2+6</f>
        <v>9</v>
      </c>
      <c r="F8" s="45">
        <f>1+2+3</f>
        <v>6</v>
      </c>
      <c r="G8" s="45">
        <f>1+2+6</f>
        <v>9</v>
      </c>
      <c r="H8" s="45">
        <f>1+2+3</f>
        <v>6</v>
      </c>
      <c r="I8" s="27"/>
      <c r="J8" s="53" t="str">
        <f>'Round 1 teams'!L10</f>
        <v>George 1</v>
      </c>
      <c r="K8" s="52"/>
      <c r="L8" s="45">
        <f>1+3+5</f>
        <v>9</v>
      </c>
      <c r="M8" s="45">
        <f>1+2+6</f>
        <v>9</v>
      </c>
      <c r="N8" s="45">
        <f>1+2+5</f>
        <v>8</v>
      </c>
      <c r="O8" s="45">
        <f>1+2+5</f>
        <v>8</v>
      </c>
      <c r="P8" s="45">
        <f>1+2+3</f>
        <v>6</v>
      </c>
      <c r="Q8" s="27"/>
      <c r="R8" s="53" t="str">
        <f>'Round 1 teams'!L16</f>
        <v>West Kirby SC</v>
      </c>
      <c r="S8" s="52"/>
      <c r="T8" s="45">
        <f>1+2+5</f>
        <v>8</v>
      </c>
      <c r="U8" s="45">
        <f>1+2+5</f>
        <v>8</v>
      </c>
      <c r="V8" s="45">
        <f>1+2+3</f>
        <v>6</v>
      </c>
      <c r="W8" s="45">
        <f>1+2+3</f>
        <v>6</v>
      </c>
      <c r="X8" s="45">
        <f>1+2+3</f>
        <v>6</v>
      </c>
      <c r="Y8" s="27"/>
      <c r="AA8" s="27"/>
      <c r="AB8" s="27"/>
      <c r="AC8" s="27"/>
    </row>
    <row r="9" spans="1:40" ht="20.100000000000001" customHeight="1" x14ac:dyDescent="0.2">
      <c r="A9" s="27"/>
      <c r="B9" s="53" t="str">
        <f>'Round 1 teams'!L5</f>
        <v>Schull Sharks</v>
      </c>
      <c r="C9" s="44">
        <f>IF((21-D8)=21,0,21-D8)</f>
        <v>13</v>
      </c>
      <c r="D9" s="52"/>
      <c r="E9" s="45">
        <f>3+5+6</f>
        <v>14</v>
      </c>
      <c r="F9" s="45">
        <f>2+5+6</f>
        <v>13</v>
      </c>
      <c r="G9" s="45">
        <f>3+5+6</f>
        <v>14</v>
      </c>
      <c r="H9" s="45">
        <f>1+2+3</f>
        <v>6</v>
      </c>
      <c r="I9" s="27"/>
      <c r="J9" s="53" t="str">
        <f>'Round 1 teams'!L11</f>
        <v>The 4.7s</v>
      </c>
      <c r="K9" s="44">
        <f>IF((21-L8)=21,0,21-L8)</f>
        <v>12</v>
      </c>
      <c r="L9" s="52"/>
      <c r="M9" s="45">
        <f>3+4+6</f>
        <v>13</v>
      </c>
      <c r="N9" s="45">
        <f>1+2+6</f>
        <v>9</v>
      </c>
      <c r="O9" s="113">
        <f>1+4+12</f>
        <v>17</v>
      </c>
      <c r="P9" s="45">
        <f>1+2+5</f>
        <v>8</v>
      </c>
      <c r="Q9" s="27"/>
      <c r="R9" s="53" t="str">
        <f>'Round 1 teams'!L17</f>
        <v>LDYC1</v>
      </c>
      <c r="S9" s="44">
        <f>IF((21-T8)=21,0,21-T8)</f>
        <v>13</v>
      </c>
      <c r="T9" s="52"/>
      <c r="U9" s="45">
        <f>3+4+6</f>
        <v>13</v>
      </c>
      <c r="V9" s="45">
        <f>1+2+3</f>
        <v>6</v>
      </c>
      <c r="W9" s="45">
        <f>1+3+5</f>
        <v>9</v>
      </c>
      <c r="X9" s="45">
        <f>1+2+3</f>
        <v>6</v>
      </c>
      <c r="Y9" s="27"/>
      <c r="AA9" s="27"/>
      <c r="AB9" s="27"/>
      <c r="AC9" s="27"/>
    </row>
    <row r="10" spans="1:40" ht="20.100000000000001" customHeight="1" x14ac:dyDescent="0.2">
      <c r="A10" s="27"/>
      <c r="B10" s="53" t="str">
        <f>'Round 1 teams'!L6</f>
        <v>George 2</v>
      </c>
      <c r="C10" s="44">
        <f>IF((21-E8)=21,0,21-E8)</f>
        <v>12</v>
      </c>
      <c r="D10" s="44">
        <f>IF((21-E9)=21,0,21-E9)</f>
        <v>7</v>
      </c>
      <c r="E10" s="52"/>
      <c r="F10" s="45">
        <f>3+5+6</f>
        <v>14</v>
      </c>
      <c r="G10" s="45">
        <f>1+2+5</f>
        <v>8</v>
      </c>
      <c r="H10" s="45">
        <f>1+2+5</f>
        <v>8</v>
      </c>
      <c r="I10" s="27"/>
      <c r="J10" s="53" t="str">
        <f>'Round 1 teams'!L12</f>
        <v>The Young Offenders</v>
      </c>
      <c r="K10" s="44">
        <f>IF((21-M8)=21,0,21-M8)</f>
        <v>12</v>
      </c>
      <c r="L10" s="44">
        <f>IF((21-M9)=21,0,21-M9)</f>
        <v>8</v>
      </c>
      <c r="M10" s="52"/>
      <c r="N10" s="45">
        <f>3+4+5</f>
        <v>12</v>
      </c>
      <c r="O10" s="45">
        <f>1+2+6</f>
        <v>9</v>
      </c>
      <c r="P10" s="45">
        <f>1+2+5</f>
        <v>8</v>
      </c>
      <c r="Q10" s="27"/>
      <c r="R10" s="53" t="str">
        <f>'Round 1 teams'!L18</f>
        <v>George 3</v>
      </c>
      <c r="S10" s="44">
        <f>IF((21-U8)=21,0,21-U8)</f>
        <v>13</v>
      </c>
      <c r="T10" s="44">
        <f>IF((21-U9)=21,0,21-U9)</f>
        <v>8</v>
      </c>
      <c r="U10" s="52"/>
      <c r="V10" s="45">
        <f>1+2+3</f>
        <v>6</v>
      </c>
      <c r="W10" s="45">
        <f>1+2+3</f>
        <v>6</v>
      </c>
      <c r="X10" s="45">
        <f>1+2+4</f>
        <v>7</v>
      </c>
      <c r="Y10" s="27"/>
      <c r="AA10" s="27"/>
      <c r="AB10" s="27"/>
      <c r="AC10" s="27"/>
    </row>
    <row r="11" spans="1:40" ht="20.100000000000001" customHeight="1" x14ac:dyDescent="0.2">
      <c r="A11" s="27"/>
      <c r="B11" s="53" t="str">
        <f>'Round 1 teams'!L7</f>
        <v>RCYC17</v>
      </c>
      <c r="C11" s="44">
        <f>IF((21-F8)=21,0,21-F8)</f>
        <v>15</v>
      </c>
      <c r="D11" s="44">
        <f>IF((21-F9)=21,0,21-F9)</f>
        <v>8</v>
      </c>
      <c r="E11" s="44">
        <f>IF((21-F10)=21,0,21-F10)</f>
        <v>7</v>
      </c>
      <c r="F11" s="52"/>
      <c r="G11" s="45">
        <f>3+4+5</f>
        <v>12</v>
      </c>
      <c r="H11" s="45">
        <f>1+2+3</f>
        <v>6</v>
      </c>
      <c r="I11" s="27"/>
      <c r="J11" s="53" t="str">
        <f>'Round 1 teams'!L13</f>
        <v>George 4</v>
      </c>
      <c r="K11" s="44">
        <f>IF((21-N8)=21,0,21-N8)</f>
        <v>13</v>
      </c>
      <c r="L11" s="44">
        <f>IF((21-N9)=21,0,21-N9)</f>
        <v>12</v>
      </c>
      <c r="M11" s="44">
        <f>IF((21-N10)=21,0,21-N10)</f>
        <v>9</v>
      </c>
      <c r="N11" s="52"/>
      <c r="O11" s="45">
        <f>1+2+4</f>
        <v>7</v>
      </c>
      <c r="P11" s="45">
        <f>1+3+4</f>
        <v>8</v>
      </c>
      <c r="Q11" s="27"/>
      <c r="R11" s="53" t="str">
        <f>'Round 1 teams'!L19</f>
        <v>LDYC2</v>
      </c>
      <c r="S11" s="44">
        <f>IF((21-V8)=21,0,21-V8)</f>
        <v>15</v>
      </c>
      <c r="T11" s="44">
        <f>IF((21-V9)=21,0,21-V9)</f>
        <v>15</v>
      </c>
      <c r="U11" s="44">
        <f>IF((21-V10)=21,0,21-V10)</f>
        <v>15</v>
      </c>
      <c r="V11" s="52"/>
      <c r="W11" s="45">
        <f>1+5+6</f>
        <v>12</v>
      </c>
      <c r="X11" s="45">
        <f>1+2+4</f>
        <v>7</v>
      </c>
      <c r="Y11" s="27"/>
      <c r="AA11" s="27"/>
      <c r="AB11" s="27"/>
      <c r="AC11" s="27"/>
    </row>
    <row r="12" spans="1:40" ht="20.100000000000001" customHeight="1" x14ac:dyDescent="0.2">
      <c r="A12" s="27"/>
      <c r="B12" s="53" t="str">
        <f>'Round 1 teams'!L8</f>
        <v>North Side Knackers</v>
      </c>
      <c r="C12" s="44">
        <f>IF((21-G8)=21,0,21-G8)</f>
        <v>12</v>
      </c>
      <c r="D12" s="44">
        <f>IF((21-G9)=21,0,21-G9)</f>
        <v>7</v>
      </c>
      <c r="E12" s="44">
        <f>IF((21-G10)=21,0,21-G10)</f>
        <v>13</v>
      </c>
      <c r="F12" s="44">
        <f>IF((21-G11)=21,0,21-G11)</f>
        <v>9</v>
      </c>
      <c r="G12" s="52"/>
      <c r="H12" s="45">
        <f>1+2+6</f>
        <v>9</v>
      </c>
      <c r="I12" s="27"/>
      <c r="J12" s="53" t="str">
        <f>'Round 1 teams'!L14</f>
        <v>Egg-sta-sea</v>
      </c>
      <c r="K12" s="44">
        <f>IF((21-O8)=21,0,21-O8)</f>
        <v>13</v>
      </c>
      <c r="L12" s="44">
        <f>2+3+5</f>
        <v>10</v>
      </c>
      <c r="M12" s="44">
        <f>IF((21-O10)=21,0,21-O10)</f>
        <v>12</v>
      </c>
      <c r="N12" s="44">
        <f>IF((21-O11)=21,0,21-O11)</f>
        <v>14</v>
      </c>
      <c r="O12" s="52"/>
      <c r="P12" s="45">
        <f>3+4+6</f>
        <v>13</v>
      </c>
      <c r="Q12" s="27"/>
      <c r="R12" s="53" t="str">
        <f>'Round 1 teams'!L20</f>
        <v>RCYC Girls</v>
      </c>
      <c r="S12" s="44">
        <f>IF((21-W8)=21,0,21-W8)</f>
        <v>15</v>
      </c>
      <c r="T12" s="44">
        <f>IF((21-W9)=21,0,21-W9)</f>
        <v>12</v>
      </c>
      <c r="U12" s="44">
        <f>IF((21-W10)=21,0,21-W10)</f>
        <v>15</v>
      </c>
      <c r="V12" s="44">
        <f>IF((21-W11)=21,0,21-W11)</f>
        <v>9</v>
      </c>
      <c r="W12" s="52"/>
      <c r="X12" s="45">
        <f>1+2+3</f>
        <v>6</v>
      </c>
      <c r="Y12" s="27"/>
      <c r="AA12" s="27"/>
      <c r="AB12" s="27"/>
      <c r="AC12" s="27"/>
    </row>
    <row r="13" spans="1:40" ht="20.100000000000001" customHeight="1" x14ac:dyDescent="0.2">
      <c r="A13" s="27"/>
      <c r="B13" s="53" t="str">
        <f>'Round 1 teams'!L9</f>
        <v>RIYC</v>
      </c>
      <c r="C13" s="44">
        <f>IF((21-H8)=21,0,21-H8)</f>
        <v>15</v>
      </c>
      <c r="D13" s="44">
        <f>IF((21-H9)=21,0,21-H9)</f>
        <v>15</v>
      </c>
      <c r="E13" s="44">
        <f>IF((21-H10)=21,0,21-H10)</f>
        <v>13</v>
      </c>
      <c r="F13" s="44">
        <f>IF((21-H11)=21,0,21-H11)</f>
        <v>15</v>
      </c>
      <c r="G13" s="44">
        <f>IF((21-H12)=21,0,21-H12)</f>
        <v>12</v>
      </c>
      <c r="H13" s="52"/>
      <c r="I13" s="27"/>
      <c r="J13" s="53" t="str">
        <f>'Round 1 teams'!L15</f>
        <v>NYC</v>
      </c>
      <c r="K13" s="44">
        <f>IF((21-P8)=21,0,21-P8)</f>
        <v>15</v>
      </c>
      <c r="L13" s="44">
        <f>IF((21-P9)=21,0,21-P9)</f>
        <v>13</v>
      </c>
      <c r="M13" s="44">
        <f>IF((21-P10)=21,0,21-P10)</f>
        <v>13</v>
      </c>
      <c r="N13" s="44">
        <f>IF((21-P11)=21,0,21-P11)</f>
        <v>13</v>
      </c>
      <c r="O13" s="44">
        <f>IF((21-P12)=21,0,21-P12)</f>
        <v>8</v>
      </c>
      <c r="P13" s="52"/>
      <c r="Q13" s="27"/>
      <c r="R13" s="53" t="str">
        <f>'Round 1 teams'!L21</f>
        <v>Bray SC</v>
      </c>
      <c r="S13" s="44">
        <f>IF((21-X8)=21,0,21-X8)</f>
        <v>15</v>
      </c>
      <c r="T13" s="44">
        <f>IF((21-X9)=21,0,21-X9)</f>
        <v>15</v>
      </c>
      <c r="U13" s="44">
        <f>IF((21-X10)=21,0,21-X10)</f>
        <v>14</v>
      </c>
      <c r="V13" s="44">
        <f>IF((21-X11)=21,0,21-X11)</f>
        <v>14</v>
      </c>
      <c r="W13" s="44">
        <f>IF((21-X12)=21,0,21-X12)</f>
        <v>15</v>
      </c>
      <c r="X13" s="52"/>
      <c r="Y13" s="27"/>
      <c r="AA13" s="27"/>
      <c r="AB13" s="27"/>
      <c r="AC13" s="27"/>
    </row>
    <row r="14" spans="1:40" ht="20.25" customHeight="1" x14ac:dyDescent="0.2">
      <c r="A14" s="27"/>
      <c r="B14" s="27"/>
      <c r="C14" s="27"/>
      <c r="D14" s="27"/>
      <c r="E14" s="47"/>
      <c r="F14" s="47"/>
      <c r="G14" s="47"/>
      <c r="H14" s="47"/>
      <c r="I14" s="27"/>
      <c r="J14" s="27"/>
      <c r="K14" s="27"/>
      <c r="L14" s="27"/>
      <c r="M14" s="47"/>
      <c r="N14" s="47"/>
      <c r="O14" s="47"/>
      <c r="P14" s="47"/>
      <c r="Q14" s="27"/>
      <c r="R14" s="27"/>
      <c r="S14" s="27"/>
      <c r="T14" s="27"/>
      <c r="U14" s="47"/>
      <c r="V14" s="47"/>
      <c r="W14" s="47"/>
      <c r="X14" s="47"/>
      <c r="Y14" s="47"/>
      <c r="AA14" s="27"/>
      <c r="AB14" s="27"/>
      <c r="AC14" s="27"/>
    </row>
    <row r="15" spans="1:40" ht="19.5" customHeight="1" x14ac:dyDescent="0.2">
      <c r="A15" s="27"/>
      <c r="B15" s="27"/>
      <c r="C15" s="27"/>
      <c r="D15" s="35"/>
      <c r="E15" s="35"/>
      <c r="F15" s="35"/>
      <c r="G15" s="27"/>
      <c r="H15" s="27"/>
      <c r="I15" s="27"/>
      <c r="J15" s="27"/>
      <c r="K15" s="27"/>
      <c r="L15" s="35"/>
      <c r="M15" s="35"/>
      <c r="N15" s="35"/>
      <c r="O15" s="27"/>
      <c r="P15" s="27"/>
      <c r="Q15" s="27"/>
      <c r="R15" s="27"/>
      <c r="S15" s="27"/>
      <c r="T15" s="35"/>
      <c r="U15" s="35"/>
      <c r="V15" s="35"/>
      <c r="W15" s="27"/>
      <c r="X15" s="27"/>
      <c r="Y15" s="27"/>
      <c r="AA15" s="92" t="s">
        <v>64</v>
      </c>
      <c r="AB15" s="92"/>
      <c r="AC15" s="92"/>
    </row>
    <row r="16" spans="1:40" ht="20.100000000000001" customHeight="1" x14ac:dyDescent="0.25">
      <c r="A16" s="27"/>
      <c r="B16" s="57" t="str">
        <f>B6</f>
        <v>League A</v>
      </c>
      <c r="C16" s="46" t="s">
        <v>39</v>
      </c>
      <c r="D16" s="46" t="s">
        <v>40</v>
      </c>
      <c r="E16" s="46" t="s">
        <v>41</v>
      </c>
      <c r="F16" s="46" t="s">
        <v>42</v>
      </c>
      <c r="I16" s="27"/>
      <c r="J16" s="57" t="str">
        <f>J6</f>
        <v>League B</v>
      </c>
      <c r="K16" s="46" t="s">
        <v>39</v>
      </c>
      <c r="L16" s="46" t="s">
        <v>40</v>
      </c>
      <c r="M16" s="46" t="s">
        <v>41</v>
      </c>
      <c r="N16" s="46" t="s">
        <v>42</v>
      </c>
      <c r="Q16" s="27"/>
      <c r="R16" s="57" t="str">
        <f>R6</f>
        <v>League C</v>
      </c>
      <c r="S16" s="46" t="s">
        <v>39</v>
      </c>
      <c r="T16" s="46" t="s">
        <v>40</v>
      </c>
      <c r="U16" s="46" t="s">
        <v>41</v>
      </c>
      <c r="V16" s="46" t="s">
        <v>42</v>
      </c>
      <c r="Y16" s="27"/>
      <c r="AA16" s="100" t="s">
        <v>43</v>
      </c>
      <c r="AB16" s="100" t="s">
        <v>127</v>
      </c>
      <c r="AC16" s="100" t="s">
        <v>128</v>
      </c>
      <c r="AD16" s="101" t="s">
        <v>44</v>
      </c>
      <c r="AE16" s="101" t="s">
        <v>127</v>
      </c>
      <c r="AF16" s="101" t="s">
        <v>128</v>
      </c>
      <c r="AG16" s="102" t="s">
        <v>45</v>
      </c>
      <c r="AH16" s="103" t="s">
        <v>127</v>
      </c>
      <c r="AI16" s="103" t="s">
        <v>128</v>
      </c>
    </row>
    <row r="17" spans="1:35" ht="20.100000000000001" customHeight="1" x14ac:dyDescent="0.25">
      <c r="A17" s="27"/>
      <c r="B17" s="51" t="str">
        <f t="shared" ref="B17:B22" si="0">B8</f>
        <v>SkiffSq</v>
      </c>
      <c r="C17" s="46">
        <f t="shared" ref="C17:C22" si="1">COUNTIF(C8:H8,"&gt;4")</f>
        <v>5</v>
      </c>
      <c r="D17" s="46">
        <f t="shared" ref="D17:D22" si="2">C17-(COUNTIF(C8:H8,"&gt;10"))</f>
        <v>5</v>
      </c>
      <c r="E17" s="46">
        <f t="shared" ref="E17:E22" si="3">SUM(C8:H8)</f>
        <v>38</v>
      </c>
      <c r="F17" s="51">
        <v>1</v>
      </c>
      <c r="I17" s="27"/>
      <c r="J17" s="51" t="str">
        <f t="shared" ref="J17:J22" si="4">J8</f>
        <v>George 1</v>
      </c>
      <c r="K17" s="46">
        <f t="shared" ref="K17:K22" si="5">COUNTIF(K8:P8,"&gt;4")</f>
        <v>5</v>
      </c>
      <c r="L17" s="46">
        <f t="shared" ref="L17:L22" si="6">K17-(COUNTIF(K8:P8,"&gt;10"))</f>
        <v>5</v>
      </c>
      <c r="M17" s="46">
        <f t="shared" ref="M17:M22" si="7">SUM(K8:P8)</f>
        <v>40</v>
      </c>
      <c r="N17" s="51">
        <v>1</v>
      </c>
      <c r="Q17" s="27"/>
      <c r="R17" s="51" t="str">
        <f t="shared" ref="R17:R22" si="8">R8</f>
        <v>West Kirby SC</v>
      </c>
      <c r="S17" s="46">
        <f t="shared" ref="S17:S22" si="9">COUNTIF(S8:X8,"&gt;4")</f>
        <v>5</v>
      </c>
      <c r="T17" s="46">
        <f t="shared" ref="T17:T22" si="10">S17-(COUNTIF(S8:X8,"&gt;10"))</f>
        <v>5</v>
      </c>
      <c r="U17" s="46">
        <f t="shared" ref="U17:U22" si="11">SUM(S8:X8)</f>
        <v>34</v>
      </c>
      <c r="V17" s="51">
        <v>1</v>
      </c>
      <c r="Y17" s="27"/>
      <c r="AA17" s="37" t="s">
        <v>46</v>
      </c>
      <c r="AB17" s="104" t="s">
        <v>131</v>
      </c>
      <c r="AC17" s="105" t="s">
        <v>7</v>
      </c>
      <c r="AD17" s="37" t="s">
        <v>52</v>
      </c>
      <c r="AE17" s="104" t="s">
        <v>111</v>
      </c>
      <c r="AF17" s="105" t="s">
        <v>13</v>
      </c>
      <c r="AG17" s="37" t="s">
        <v>58</v>
      </c>
      <c r="AH17" s="57" t="s">
        <v>110</v>
      </c>
      <c r="AI17" s="106" t="s">
        <v>19</v>
      </c>
    </row>
    <row r="18" spans="1:35" ht="20.100000000000001" customHeight="1" x14ac:dyDescent="0.25">
      <c r="A18" s="27"/>
      <c r="B18" s="51" t="str">
        <f t="shared" si="0"/>
        <v>Schull Sharks</v>
      </c>
      <c r="C18" s="46">
        <f t="shared" si="1"/>
        <v>5</v>
      </c>
      <c r="D18" s="46">
        <f t="shared" si="2"/>
        <v>1</v>
      </c>
      <c r="E18" s="46">
        <f t="shared" si="3"/>
        <v>60</v>
      </c>
      <c r="F18" s="51">
        <v>5</v>
      </c>
      <c r="I18" s="27"/>
      <c r="J18" s="51" t="str">
        <f t="shared" si="4"/>
        <v>The 4.7s</v>
      </c>
      <c r="K18" s="46">
        <f t="shared" si="5"/>
        <v>5</v>
      </c>
      <c r="L18" s="46">
        <f t="shared" si="6"/>
        <v>2</v>
      </c>
      <c r="M18" s="46">
        <f t="shared" si="7"/>
        <v>59</v>
      </c>
      <c r="N18" s="51">
        <v>4</v>
      </c>
      <c r="Q18" s="27"/>
      <c r="R18" s="51" t="str">
        <f t="shared" si="8"/>
        <v>LDYC1</v>
      </c>
      <c r="S18" s="46">
        <f t="shared" si="9"/>
        <v>5</v>
      </c>
      <c r="T18" s="46">
        <f t="shared" si="10"/>
        <v>3</v>
      </c>
      <c r="U18" s="46">
        <f t="shared" si="11"/>
        <v>47</v>
      </c>
      <c r="V18" s="51">
        <v>3</v>
      </c>
      <c r="Y18" s="27"/>
      <c r="AA18" s="37" t="s">
        <v>47</v>
      </c>
      <c r="AB18" s="104" t="s">
        <v>112</v>
      </c>
      <c r="AC18" s="105" t="s">
        <v>8</v>
      </c>
      <c r="AD18" s="37" t="s">
        <v>53</v>
      </c>
      <c r="AE18" s="104" t="s">
        <v>113</v>
      </c>
      <c r="AF18" s="105" t="s">
        <v>14</v>
      </c>
      <c r="AG18" s="37" t="s">
        <v>59</v>
      </c>
      <c r="AH18" s="57" t="s">
        <v>114</v>
      </c>
      <c r="AI18" s="106" t="s">
        <v>20</v>
      </c>
    </row>
    <row r="19" spans="1:35" ht="20.100000000000001" customHeight="1" x14ac:dyDescent="0.25">
      <c r="A19" s="27"/>
      <c r="B19" s="107" t="str">
        <f t="shared" si="0"/>
        <v>George 2</v>
      </c>
      <c r="C19" s="108">
        <f t="shared" si="1"/>
        <v>5</v>
      </c>
      <c r="D19" s="108">
        <f t="shared" si="2"/>
        <v>3</v>
      </c>
      <c r="E19" s="46">
        <f t="shared" si="3"/>
        <v>49</v>
      </c>
      <c r="F19" s="51">
        <v>3</v>
      </c>
      <c r="I19" s="27"/>
      <c r="J19" s="51" t="str">
        <f t="shared" si="4"/>
        <v>The Young Offenders</v>
      </c>
      <c r="K19" s="46">
        <f t="shared" si="5"/>
        <v>5</v>
      </c>
      <c r="L19" s="46">
        <f t="shared" si="6"/>
        <v>3</v>
      </c>
      <c r="M19" s="46">
        <f t="shared" si="7"/>
        <v>49</v>
      </c>
      <c r="N19" s="51">
        <v>3</v>
      </c>
      <c r="Q19" s="27"/>
      <c r="R19" s="51" t="str">
        <f t="shared" si="8"/>
        <v>George 3</v>
      </c>
      <c r="S19" s="46">
        <f t="shared" si="9"/>
        <v>5</v>
      </c>
      <c r="T19" s="46">
        <f t="shared" si="10"/>
        <v>4</v>
      </c>
      <c r="U19" s="46">
        <f t="shared" si="11"/>
        <v>40</v>
      </c>
      <c r="V19" s="51">
        <v>2</v>
      </c>
      <c r="Y19" s="27"/>
      <c r="AA19" s="37" t="s">
        <v>48</v>
      </c>
      <c r="AB19" s="104" t="s">
        <v>115</v>
      </c>
      <c r="AC19" s="105" t="s">
        <v>9</v>
      </c>
      <c r="AD19" s="37" t="s">
        <v>54</v>
      </c>
      <c r="AE19" s="104" t="s">
        <v>133</v>
      </c>
      <c r="AF19" s="105" t="s">
        <v>15</v>
      </c>
      <c r="AG19" s="37" t="s">
        <v>60</v>
      </c>
      <c r="AH19" s="57" t="s">
        <v>120</v>
      </c>
      <c r="AI19" s="106" t="s">
        <v>21</v>
      </c>
    </row>
    <row r="20" spans="1:35" ht="20.100000000000001" customHeight="1" x14ac:dyDescent="0.25">
      <c r="A20" s="27"/>
      <c r="B20" s="107" t="str">
        <f t="shared" si="0"/>
        <v>RCYC17</v>
      </c>
      <c r="C20" s="108">
        <f t="shared" si="1"/>
        <v>5</v>
      </c>
      <c r="D20" s="108">
        <f t="shared" si="2"/>
        <v>3</v>
      </c>
      <c r="E20" s="46">
        <f t="shared" si="3"/>
        <v>48</v>
      </c>
      <c r="F20" s="51">
        <v>2</v>
      </c>
      <c r="I20" s="27"/>
      <c r="J20" s="51" t="str">
        <f t="shared" si="4"/>
        <v>George 4</v>
      </c>
      <c r="K20" s="46">
        <f t="shared" si="5"/>
        <v>5</v>
      </c>
      <c r="L20" s="46">
        <f t="shared" si="6"/>
        <v>3</v>
      </c>
      <c r="M20" s="46">
        <f t="shared" si="7"/>
        <v>49</v>
      </c>
      <c r="N20" s="51">
        <v>2</v>
      </c>
      <c r="Q20" s="27"/>
      <c r="R20" s="51" t="str">
        <f t="shared" si="8"/>
        <v>LDYC2</v>
      </c>
      <c r="S20" s="46">
        <f t="shared" si="9"/>
        <v>5</v>
      </c>
      <c r="T20" s="46">
        <f t="shared" si="10"/>
        <v>1</v>
      </c>
      <c r="U20" s="46">
        <f t="shared" si="11"/>
        <v>64</v>
      </c>
      <c r="V20" s="51">
        <v>5</v>
      </c>
      <c r="Y20" s="27"/>
      <c r="AA20" s="37" t="s">
        <v>49</v>
      </c>
      <c r="AB20" s="104" t="s">
        <v>118</v>
      </c>
      <c r="AC20" s="105" t="s">
        <v>10</v>
      </c>
      <c r="AD20" s="37" t="s">
        <v>55</v>
      </c>
      <c r="AE20" s="104" t="s">
        <v>134</v>
      </c>
      <c r="AF20" s="105" t="s">
        <v>16</v>
      </c>
      <c r="AG20" s="37" t="s">
        <v>61</v>
      </c>
      <c r="AH20" s="57" t="s">
        <v>135</v>
      </c>
      <c r="AI20" s="106" t="s">
        <v>22</v>
      </c>
    </row>
    <row r="21" spans="1:35" ht="20.100000000000001" customHeight="1" x14ac:dyDescent="0.25">
      <c r="A21" s="27"/>
      <c r="B21" s="107" t="str">
        <f t="shared" si="0"/>
        <v>North Side Knackers</v>
      </c>
      <c r="C21" s="108">
        <f t="shared" si="1"/>
        <v>5</v>
      </c>
      <c r="D21" s="108">
        <f t="shared" si="2"/>
        <v>3</v>
      </c>
      <c r="E21" s="46">
        <f t="shared" si="3"/>
        <v>50</v>
      </c>
      <c r="F21" s="51">
        <v>4</v>
      </c>
      <c r="I21" s="27"/>
      <c r="J21" s="51" t="str">
        <f t="shared" si="4"/>
        <v>Egg-sta-sea</v>
      </c>
      <c r="K21" s="46">
        <f t="shared" si="5"/>
        <v>5</v>
      </c>
      <c r="L21" s="46">
        <f t="shared" si="6"/>
        <v>1</v>
      </c>
      <c r="M21" s="46">
        <f t="shared" si="7"/>
        <v>62</v>
      </c>
      <c r="N21" s="51">
        <v>6</v>
      </c>
      <c r="Q21" s="27"/>
      <c r="R21" s="51" t="str">
        <f t="shared" si="8"/>
        <v>RCYC Girls</v>
      </c>
      <c r="S21" s="46">
        <f t="shared" si="9"/>
        <v>5</v>
      </c>
      <c r="T21" s="46">
        <f t="shared" si="10"/>
        <v>2</v>
      </c>
      <c r="U21" s="46">
        <f t="shared" si="11"/>
        <v>57</v>
      </c>
      <c r="V21" s="51">
        <v>4</v>
      </c>
      <c r="Y21" s="27"/>
      <c r="AA21" s="37" t="s">
        <v>50</v>
      </c>
      <c r="AB21" s="104" t="s">
        <v>132</v>
      </c>
      <c r="AC21" s="105" t="s">
        <v>11</v>
      </c>
      <c r="AD21" s="37" t="s">
        <v>56</v>
      </c>
      <c r="AE21" s="104" t="s">
        <v>122</v>
      </c>
      <c r="AF21" s="105" t="s">
        <v>17</v>
      </c>
      <c r="AG21" s="37" t="s">
        <v>62</v>
      </c>
      <c r="AH21" s="57" t="s">
        <v>124</v>
      </c>
      <c r="AI21" s="106" t="s">
        <v>23</v>
      </c>
    </row>
    <row r="22" spans="1:35" ht="20.100000000000001" customHeight="1" x14ac:dyDescent="0.25">
      <c r="A22" s="27"/>
      <c r="B22" s="51" t="str">
        <f t="shared" si="0"/>
        <v>RIYC</v>
      </c>
      <c r="C22" s="46">
        <f t="shared" si="1"/>
        <v>5</v>
      </c>
      <c r="D22" s="46">
        <f t="shared" si="2"/>
        <v>0</v>
      </c>
      <c r="E22" s="46">
        <f t="shared" si="3"/>
        <v>70</v>
      </c>
      <c r="F22" s="51">
        <v>6</v>
      </c>
      <c r="I22" s="27"/>
      <c r="J22" s="51" t="str">
        <f t="shared" si="4"/>
        <v>NYC</v>
      </c>
      <c r="K22" s="46">
        <f t="shared" si="5"/>
        <v>5</v>
      </c>
      <c r="L22" s="46">
        <f t="shared" si="6"/>
        <v>1</v>
      </c>
      <c r="M22" s="46">
        <f t="shared" si="7"/>
        <v>62</v>
      </c>
      <c r="N22" s="51">
        <v>5</v>
      </c>
      <c r="Q22" s="27"/>
      <c r="R22" s="51" t="str">
        <f t="shared" si="8"/>
        <v>Bray SC</v>
      </c>
      <c r="S22" s="46">
        <f t="shared" si="9"/>
        <v>5</v>
      </c>
      <c r="T22" s="46">
        <f t="shared" si="10"/>
        <v>0</v>
      </c>
      <c r="U22" s="46">
        <f t="shared" si="11"/>
        <v>73</v>
      </c>
      <c r="V22" s="51">
        <v>6</v>
      </c>
      <c r="Y22" s="27"/>
      <c r="AA22" s="37" t="s">
        <v>51</v>
      </c>
      <c r="AB22" s="104" t="s">
        <v>123</v>
      </c>
      <c r="AC22" s="105" t="s">
        <v>12</v>
      </c>
      <c r="AD22" s="37" t="s">
        <v>57</v>
      </c>
      <c r="AE22" s="104" t="s">
        <v>125</v>
      </c>
      <c r="AF22" s="105" t="s">
        <v>18</v>
      </c>
      <c r="AG22" s="37" t="s">
        <v>63</v>
      </c>
      <c r="AH22" s="57" t="s">
        <v>126</v>
      </c>
      <c r="AI22" s="106" t="s">
        <v>24</v>
      </c>
    </row>
    <row r="23" spans="1:35" ht="20.100000000000001" customHeight="1" x14ac:dyDescent="0.2">
      <c r="A23" s="27"/>
      <c r="B23" s="27"/>
      <c r="C23" s="27"/>
      <c r="D23" s="27"/>
      <c r="E23" s="27"/>
      <c r="F23" s="27"/>
      <c r="G23" s="27"/>
      <c r="H23" s="27"/>
      <c r="I23" s="27"/>
      <c r="Q23" s="27"/>
      <c r="Z23" s="42"/>
      <c r="AD23"/>
    </row>
    <row r="24" spans="1:35" ht="20.100000000000001" customHeight="1" x14ac:dyDescent="0.2">
      <c r="A24" s="27"/>
      <c r="J24" s="27"/>
      <c r="K24" s="27"/>
      <c r="L24" s="27"/>
      <c r="M24" s="27"/>
      <c r="N24" s="27"/>
      <c r="R24" s="27"/>
      <c r="S24" s="27"/>
      <c r="T24" s="27"/>
      <c r="U24" s="27"/>
      <c r="V24" s="27"/>
    </row>
    <row r="25" spans="1:35" ht="20.100000000000001" customHeight="1" x14ac:dyDescent="0.2">
      <c r="A25" s="27"/>
      <c r="C25" s="42" t="s">
        <v>9</v>
      </c>
      <c r="D25" s="42" t="s">
        <v>10</v>
      </c>
      <c r="E25" s="42" t="s">
        <v>11</v>
      </c>
      <c r="I25" s="42" t="s">
        <v>9</v>
      </c>
      <c r="J25" s="42" t="s">
        <v>10</v>
      </c>
      <c r="K25" s="42" t="s">
        <v>11</v>
      </c>
      <c r="L25" s="27"/>
      <c r="M25" s="27"/>
      <c r="N25" s="27"/>
      <c r="R25" s="27"/>
      <c r="S25" s="27"/>
      <c r="T25" s="27"/>
      <c r="U25" s="27"/>
      <c r="V25" s="27"/>
    </row>
    <row r="26" spans="1:35" ht="20.100000000000001" customHeight="1" x14ac:dyDescent="0.2">
      <c r="A26" s="27"/>
      <c r="B26" s="42" t="s">
        <v>9</v>
      </c>
      <c r="C26" s="99"/>
      <c r="D26" s="42">
        <v>0</v>
      </c>
      <c r="E26" s="42">
        <v>1</v>
      </c>
      <c r="H26" s="42" t="s">
        <v>9</v>
      </c>
      <c r="I26" s="99"/>
      <c r="L26" s="27"/>
      <c r="M26" s="27"/>
      <c r="N26" s="27"/>
      <c r="R26" s="27"/>
      <c r="S26" s="27"/>
      <c r="T26" s="27"/>
      <c r="U26" s="27"/>
      <c r="V26" s="27"/>
    </row>
    <row r="27" spans="1:35" s="42" customFormat="1" ht="20.100000000000001" customHeight="1" x14ac:dyDescent="0.2">
      <c r="A27" s="27"/>
      <c r="B27" s="42" t="s">
        <v>10</v>
      </c>
      <c r="C27" s="42">
        <v>1</v>
      </c>
      <c r="D27" s="99"/>
      <c r="E27" s="42">
        <v>0</v>
      </c>
      <c r="H27" s="42" t="s">
        <v>10</v>
      </c>
      <c r="J27" s="99"/>
      <c r="L27" s="27"/>
      <c r="M27" s="27"/>
      <c r="N27" s="27"/>
      <c r="R27" s="27"/>
      <c r="S27" s="27"/>
      <c r="T27" s="27"/>
      <c r="U27" s="27"/>
      <c r="V27" s="27"/>
      <c r="Z27" s="27"/>
      <c r="AA27"/>
      <c r="AB27"/>
      <c r="AC27"/>
      <c r="AD27" s="27"/>
      <c r="AE27" s="27"/>
      <c r="AF27" s="27"/>
      <c r="AG27" s="27"/>
    </row>
    <row r="28" spans="1:35" s="42" customFormat="1" ht="20.100000000000001" customHeight="1" x14ac:dyDescent="0.2">
      <c r="A28" s="27"/>
      <c r="B28" s="42" t="s">
        <v>11</v>
      </c>
      <c r="C28" s="42">
        <v>0</v>
      </c>
      <c r="D28" s="42">
        <v>1</v>
      </c>
      <c r="E28" s="99"/>
      <c r="H28" s="42" t="s">
        <v>11</v>
      </c>
      <c r="K28" s="99"/>
      <c r="L28" s="27"/>
      <c r="M28" s="27"/>
      <c r="N28" s="27"/>
      <c r="R28" s="27"/>
      <c r="S28" s="27"/>
      <c r="T28" s="27"/>
      <c r="U28" s="27"/>
      <c r="V28" s="27"/>
      <c r="Z28" s="27"/>
      <c r="AA28"/>
      <c r="AB28"/>
      <c r="AC28"/>
      <c r="AD28" s="27"/>
      <c r="AE28" s="27"/>
      <c r="AF28" s="27"/>
      <c r="AG28" s="27"/>
    </row>
    <row r="29" spans="1:35" s="42" customFormat="1" ht="20.100000000000001" customHeight="1" x14ac:dyDescent="0.2">
      <c r="A29" s="27"/>
      <c r="J29" s="27"/>
      <c r="K29" s="27"/>
      <c r="L29" s="27"/>
      <c r="M29" s="27"/>
      <c r="N29" s="27"/>
      <c r="R29" s="27"/>
      <c r="S29" s="27"/>
      <c r="T29" s="27"/>
      <c r="U29" s="27"/>
      <c r="V29" s="27"/>
      <c r="Z29" s="27"/>
      <c r="AA29"/>
      <c r="AB29"/>
      <c r="AC29"/>
      <c r="AD29" s="27"/>
      <c r="AE29" s="27"/>
      <c r="AF29" s="27"/>
      <c r="AG29" s="27"/>
    </row>
    <row r="30" spans="1:35" s="42" customFormat="1" ht="20.100000000000001" customHeight="1" x14ac:dyDescent="0.2">
      <c r="A30" s="27"/>
      <c r="J30" s="27"/>
      <c r="K30" s="27"/>
      <c r="L30" s="27"/>
      <c r="M30" s="27"/>
      <c r="N30" s="27"/>
      <c r="R30" s="27"/>
      <c r="S30" s="27"/>
      <c r="T30" s="27"/>
      <c r="U30" s="27"/>
      <c r="V30" s="27"/>
      <c r="Z30" s="27"/>
      <c r="AA30"/>
      <c r="AB30"/>
      <c r="AC30"/>
      <c r="AD30" s="27"/>
      <c r="AE30" s="27"/>
      <c r="AF30" s="27"/>
      <c r="AG30" s="27"/>
    </row>
    <row r="31" spans="1:35" s="42" customFormat="1" ht="20.100000000000001" customHeight="1" x14ac:dyDescent="0.2">
      <c r="A31" s="27"/>
      <c r="J31" s="27"/>
      <c r="K31" s="27"/>
      <c r="L31" s="27"/>
      <c r="M31" s="27"/>
      <c r="N31" s="27"/>
      <c r="R31" s="27"/>
      <c r="S31" s="27"/>
      <c r="T31" s="27"/>
      <c r="U31" s="27"/>
      <c r="V31" s="27"/>
      <c r="Z31" s="27"/>
      <c r="AA31"/>
      <c r="AB31"/>
      <c r="AC31"/>
      <c r="AD31" s="27"/>
      <c r="AE31" s="27"/>
      <c r="AF31" s="27"/>
      <c r="AG31" s="27"/>
    </row>
    <row r="32" spans="1:35" s="42" customFormat="1" x14ac:dyDescent="0.2">
      <c r="A32" s="27"/>
      <c r="J32" s="27"/>
      <c r="R32" s="27"/>
      <c r="Z32" s="27"/>
      <c r="AA32"/>
      <c r="AB32"/>
      <c r="AC32"/>
      <c r="AD32" s="27"/>
      <c r="AE32" s="27"/>
      <c r="AF32" s="27"/>
      <c r="AG32" s="27"/>
    </row>
    <row r="33" spans="10:33" s="42" customFormat="1" x14ac:dyDescent="0.2">
      <c r="J33" s="27"/>
      <c r="R33" s="27"/>
      <c r="Z33" s="27"/>
      <c r="AA33"/>
      <c r="AB33"/>
      <c r="AC33"/>
      <c r="AD33" s="27"/>
      <c r="AE33" s="27"/>
      <c r="AF33" s="27"/>
      <c r="AG33" s="27"/>
    </row>
    <row r="34" spans="10:33" s="42" customFormat="1" x14ac:dyDescent="0.2">
      <c r="J34" s="27"/>
      <c r="R34" s="27"/>
      <c r="Z34" s="27"/>
      <c r="AA34"/>
      <c r="AB34"/>
      <c r="AC34"/>
      <c r="AD34" s="27"/>
      <c r="AE34" s="27"/>
      <c r="AF34" s="27"/>
      <c r="AG34" s="27"/>
    </row>
    <row r="35" spans="10:33" s="42" customFormat="1" x14ac:dyDescent="0.2">
      <c r="J35" s="27"/>
      <c r="R35" s="27"/>
      <c r="Z35" s="27"/>
      <c r="AA35"/>
      <c r="AB35"/>
      <c r="AC35"/>
      <c r="AD35" s="27"/>
      <c r="AE35" s="27"/>
      <c r="AF35" s="27"/>
      <c r="AG35" s="27"/>
    </row>
    <row r="36" spans="10:33" s="42" customFormat="1" x14ac:dyDescent="0.2">
      <c r="J36" s="27"/>
      <c r="R36" s="27"/>
      <c r="Z36" s="27"/>
      <c r="AA36"/>
      <c r="AB36"/>
      <c r="AC36"/>
      <c r="AD36" s="27"/>
      <c r="AE36" s="27"/>
      <c r="AF36" s="27"/>
      <c r="AG36" s="27"/>
    </row>
    <row r="37" spans="10:33" s="42" customFormat="1" x14ac:dyDescent="0.2">
      <c r="J37" s="27"/>
      <c r="R37" s="27"/>
      <c r="Z37" s="27"/>
      <c r="AA37"/>
      <c r="AB37"/>
      <c r="AC37"/>
      <c r="AD37" s="27"/>
      <c r="AE37" s="27"/>
      <c r="AF37" s="27"/>
      <c r="AG37" s="27"/>
    </row>
    <row r="38" spans="10:33" s="42" customFormat="1" x14ac:dyDescent="0.2">
      <c r="J38" s="27"/>
      <c r="R38" s="27"/>
      <c r="Z38" s="27"/>
      <c r="AA38"/>
      <c r="AB38"/>
      <c r="AC38"/>
      <c r="AD38" s="27"/>
      <c r="AE38" s="27"/>
      <c r="AF38" s="27"/>
      <c r="AG38" s="27"/>
    </row>
    <row r="39" spans="10:33" s="42" customFormat="1" x14ac:dyDescent="0.2">
      <c r="J39" s="27"/>
      <c r="R39" s="27"/>
      <c r="Z39" s="27"/>
      <c r="AA39"/>
      <c r="AB39"/>
      <c r="AC39"/>
      <c r="AD39" s="27"/>
      <c r="AE39" s="27"/>
      <c r="AF39" s="27"/>
      <c r="AG39" s="27"/>
    </row>
    <row r="40" spans="10:33" s="42" customFormat="1" x14ac:dyDescent="0.2">
      <c r="J40" s="27"/>
      <c r="R40" s="27"/>
      <c r="Z40" s="27"/>
      <c r="AA40"/>
      <c r="AB40"/>
      <c r="AC40"/>
      <c r="AD40" s="27"/>
      <c r="AE40" s="27"/>
      <c r="AF40" s="27"/>
      <c r="AG40" s="27"/>
    </row>
    <row r="41" spans="10:33" s="42" customFormat="1" x14ac:dyDescent="0.2">
      <c r="J41" s="27"/>
      <c r="R41" s="27"/>
      <c r="Z41" s="27"/>
      <c r="AA41"/>
      <c r="AB41"/>
      <c r="AC41"/>
      <c r="AD41" s="27"/>
      <c r="AE41" s="27"/>
      <c r="AF41" s="27"/>
      <c r="AG41" s="27"/>
    </row>
    <row r="42" spans="10:33" s="42" customFormat="1" x14ac:dyDescent="0.2">
      <c r="J42" s="27"/>
      <c r="R42" s="27"/>
      <c r="Z42" s="27"/>
      <c r="AA42"/>
      <c r="AB42"/>
      <c r="AC42"/>
      <c r="AD42" s="27"/>
      <c r="AE42" s="27"/>
      <c r="AF42" s="27"/>
      <c r="AG42" s="27"/>
    </row>
    <row r="43" spans="10:33" s="42" customFormat="1" x14ac:dyDescent="0.2">
      <c r="J43" s="27"/>
      <c r="R43" s="27"/>
      <c r="Z43" s="27"/>
      <c r="AA43"/>
      <c r="AB43"/>
      <c r="AC43"/>
      <c r="AD43" s="27"/>
      <c r="AE43" s="27"/>
      <c r="AF43" s="27"/>
      <c r="AG43" s="27"/>
    </row>
    <row r="44" spans="10:33" s="42" customFormat="1" x14ac:dyDescent="0.2">
      <c r="J44" s="27"/>
      <c r="R44" s="27"/>
      <c r="Z44" s="27"/>
      <c r="AA44"/>
      <c r="AB44"/>
      <c r="AC44"/>
      <c r="AD44" s="27"/>
      <c r="AE44" s="27"/>
      <c r="AF44" s="27"/>
      <c r="AG44" s="27"/>
    </row>
    <row r="45" spans="10:33" s="42" customFormat="1" x14ac:dyDescent="0.2">
      <c r="J45" s="27"/>
      <c r="R45" s="27"/>
      <c r="Z45" s="27"/>
      <c r="AA45"/>
      <c r="AB45"/>
      <c r="AC45"/>
      <c r="AD45" s="27"/>
      <c r="AE45" s="27"/>
      <c r="AF45" s="27"/>
      <c r="AG45" s="27"/>
    </row>
    <row r="46" spans="10:33" s="42" customFormat="1" x14ac:dyDescent="0.2">
      <c r="J46" s="27"/>
      <c r="R46" s="27"/>
      <c r="Z46" s="27"/>
      <c r="AA46"/>
      <c r="AB46"/>
      <c r="AC46"/>
      <c r="AD46" s="27"/>
      <c r="AE46" s="27"/>
      <c r="AF46" s="27"/>
      <c r="AG46" s="27"/>
    </row>
    <row r="47" spans="10:33" s="42" customFormat="1" x14ac:dyDescent="0.2">
      <c r="J47" s="27"/>
      <c r="R47" s="27"/>
      <c r="Z47" s="27"/>
      <c r="AA47"/>
      <c r="AB47"/>
      <c r="AC47"/>
      <c r="AD47" s="27"/>
      <c r="AE47" s="27"/>
      <c r="AF47" s="27"/>
      <c r="AG47" s="27"/>
    </row>
    <row r="48" spans="10:33" s="42" customFormat="1" x14ac:dyDescent="0.2">
      <c r="J48" s="27"/>
      <c r="R48" s="27"/>
      <c r="Z48" s="27"/>
      <c r="AA48"/>
      <c r="AB48"/>
      <c r="AC48"/>
      <c r="AD48" s="27"/>
      <c r="AE48" s="27"/>
      <c r="AF48" s="27"/>
      <c r="AG48" s="27"/>
    </row>
  </sheetData>
  <mergeCells count="5">
    <mergeCell ref="AA15:AC15"/>
    <mergeCell ref="C5:U5"/>
    <mergeCell ref="B1:X1"/>
    <mergeCell ref="B2:X2"/>
    <mergeCell ref="B4:X4"/>
  </mergeCells>
  <pageMargins left="0.27559055118110237" right="0.27559055118110237" top="0.19685039370078741" bottom="0.27559055118110237" header="0.15748031496062992" footer="0.19685039370078741"/>
  <pageSetup paperSize="9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25"/>
  <sheetViews>
    <sheetView zoomScale="90" zoomScaleNormal="90" workbookViewId="0">
      <selection activeCell="R6" sqref="R6:S25"/>
    </sheetView>
  </sheetViews>
  <sheetFormatPr defaultRowHeight="12.75" x14ac:dyDescent="0.2"/>
  <cols>
    <col min="2" max="2" width="4.7109375" customWidth="1"/>
    <col min="3" max="3" width="22.5703125" customWidth="1"/>
    <col min="4" max="4" width="2.85546875" customWidth="1"/>
    <col min="5" max="5" width="22.5703125" customWidth="1"/>
    <col min="6" max="6" width="4.7109375" customWidth="1"/>
    <col min="7" max="7" width="22.5703125" customWidth="1"/>
    <col min="8" max="8" width="2.85546875" customWidth="1"/>
    <col min="9" max="9" width="23.42578125" customWidth="1"/>
    <col min="10" max="10" width="4.7109375" customWidth="1"/>
    <col min="11" max="11" width="22.5703125" customWidth="1"/>
    <col min="12" max="12" width="2.85546875" customWidth="1"/>
    <col min="13" max="13" width="23.42578125" customWidth="1"/>
    <col min="18" max="18" width="20" bestFit="1" customWidth="1"/>
  </cols>
  <sheetData>
    <row r="1" spans="2:26" ht="27.75" x14ac:dyDescent="0.4">
      <c r="B1" s="89" t="s">
        <v>30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2:26" ht="18" x14ac:dyDescent="0.25">
      <c r="B2" s="91" t="s">
        <v>37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2:26" ht="7.5" customHeight="1" x14ac:dyDescent="0.2">
      <c r="B3" s="27"/>
      <c r="C3" s="27"/>
      <c r="D3" s="27"/>
      <c r="E3" s="27"/>
      <c r="F3" s="27"/>
      <c r="G3" s="27"/>
      <c r="H3" s="27"/>
      <c r="I3" s="27"/>
    </row>
    <row r="4" spans="2:26" ht="18" x14ac:dyDescent="0.25">
      <c r="B4" s="91" t="s">
        <v>31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</row>
    <row r="5" spans="2:26" ht="18" x14ac:dyDescent="0.25">
      <c r="B5" s="28" t="s">
        <v>32</v>
      </c>
      <c r="C5" s="84"/>
      <c r="D5" s="84"/>
      <c r="E5" s="84"/>
      <c r="F5" s="84"/>
      <c r="G5" s="84"/>
      <c r="H5" s="84"/>
      <c r="I5" s="84"/>
    </row>
    <row r="6" spans="2:26" ht="15" customHeight="1" x14ac:dyDescent="0.4">
      <c r="B6" s="30"/>
      <c r="C6" s="90" t="s">
        <v>33</v>
      </c>
      <c r="D6" s="90"/>
      <c r="E6" s="90"/>
      <c r="F6" s="31"/>
      <c r="G6" s="90" t="s">
        <v>34</v>
      </c>
      <c r="H6" s="90"/>
      <c r="I6" s="90"/>
      <c r="K6" s="90" t="s">
        <v>36</v>
      </c>
      <c r="L6" s="90"/>
      <c r="M6" s="90"/>
    </row>
    <row r="7" spans="2:26" ht="26.25" customHeight="1" x14ac:dyDescent="0.25">
      <c r="B7" s="32" t="s">
        <v>35</v>
      </c>
      <c r="C7" s="80" t="str">
        <f>Boats!F4</f>
        <v>Orange/1,2,3</v>
      </c>
      <c r="D7" s="39"/>
      <c r="E7" s="81" t="str">
        <f>Boats!F5</f>
        <v>Light Blue/4,5,6</v>
      </c>
      <c r="F7" s="32" t="s">
        <v>35</v>
      </c>
      <c r="G7" s="82" t="str">
        <f>Boats!F6</f>
        <v>Red/7,8,9</v>
      </c>
      <c r="H7" s="39"/>
      <c r="I7" s="83" t="str">
        <f>Boats!F7</f>
        <v>Blue/10,11,12</v>
      </c>
      <c r="J7" s="32" t="s">
        <v>35</v>
      </c>
      <c r="K7" s="38" t="str">
        <f>Boats!F8</f>
        <v>Yellow/1,2,3</v>
      </c>
      <c r="L7" s="39"/>
      <c r="M7" s="38" t="str">
        <f>Boats!F9</f>
        <v>Blue/4,5,6</v>
      </c>
      <c r="Q7" s="109"/>
      <c r="R7" s="100" t="s">
        <v>127</v>
      </c>
      <c r="S7" s="100" t="s">
        <v>128</v>
      </c>
      <c r="T7" s="109"/>
      <c r="U7" s="109"/>
      <c r="V7" s="109"/>
      <c r="W7" s="109"/>
      <c r="X7" s="110"/>
      <c r="Y7" s="110"/>
      <c r="Z7" s="27"/>
    </row>
    <row r="8" spans="2:26" ht="15.75" x14ac:dyDescent="0.25">
      <c r="B8" s="7">
        <v>1</v>
      </c>
      <c r="C8" s="8" t="str">
        <f>VLOOKUP($B8,'Round 1'!$C$103:$E$678,2,FALSE)</f>
        <v>A</v>
      </c>
      <c r="D8" s="8" t="s">
        <v>3</v>
      </c>
      <c r="E8" s="9" t="str">
        <f>VLOOKUP($B8,'Round 1'!$C$103:$E$678,3,FALSE)</f>
        <v>B</v>
      </c>
      <c r="F8" s="7">
        <v>2</v>
      </c>
      <c r="G8" s="8" t="str">
        <f>VLOOKUP($F8,'Round 1'!$C$103:$E$678,2,FALSE)</f>
        <v>G</v>
      </c>
      <c r="H8" s="8" t="s">
        <v>3</v>
      </c>
      <c r="I8" s="9" t="str">
        <f>VLOOKUP($F8,'Round 1'!$C$103:$E$678,3,FALSE)</f>
        <v>H</v>
      </c>
      <c r="J8" s="7">
        <v>3</v>
      </c>
      <c r="K8" s="8" t="str">
        <f>VLOOKUP($J8,'Round 1'!$C$103:$E$678,2,FALSE)</f>
        <v>M</v>
      </c>
      <c r="L8" s="8" t="s">
        <v>3</v>
      </c>
      <c r="M8" s="9" t="str">
        <f>VLOOKUP($J8,'Round 1'!$C$103:$E$678,3,FALSE)</f>
        <v>N</v>
      </c>
      <c r="Q8" s="111"/>
      <c r="R8" s="104" t="s">
        <v>131</v>
      </c>
      <c r="S8" s="105" t="s">
        <v>7</v>
      </c>
      <c r="T8" s="111"/>
      <c r="U8" s="112"/>
      <c r="V8" s="112"/>
      <c r="W8" s="111"/>
      <c r="X8" s="112"/>
      <c r="Y8" s="112"/>
      <c r="Z8" s="27"/>
    </row>
    <row r="9" spans="2:26" ht="15.75" x14ac:dyDescent="0.25">
      <c r="B9" s="7">
        <v>4</v>
      </c>
      <c r="C9" s="8" t="str">
        <f>VLOOKUP($B9,'Round 1'!$C$103:$E$678,2,FALSE)</f>
        <v>A</v>
      </c>
      <c r="D9" s="8" t="s">
        <v>3</v>
      </c>
      <c r="E9" s="9" t="str">
        <f>VLOOKUP($B9,'Round 1'!$C$103:$E$678,3,FALSE)</f>
        <v>C</v>
      </c>
      <c r="F9" s="7">
        <v>5</v>
      </c>
      <c r="G9" s="8" t="str">
        <f>VLOOKUP($F9,'Round 1'!$C$103:$E$678,2,FALSE)</f>
        <v>G</v>
      </c>
      <c r="H9" s="8" t="s">
        <v>3</v>
      </c>
      <c r="I9" s="9" t="str">
        <f>VLOOKUP($F9,'Round 1'!$C$103:$E$678,3,FALSE)</f>
        <v>I</v>
      </c>
      <c r="J9" s="7">
        <v>6</v>
      </c>
      <c r="K9" s="8" t="str">
        <f>VLOOKUP($J9,'Round 1'!$C$103:$E$678,2,FALSE)</f>
        <v>M</v>
      </c>
      <c r="L9" s="8" t="s">
        <v>3</v>
      </c>
      <c r="M9" s="9" t="str">
        <f>VLOOKUP($J9,'Round 1'!$C$103:$E$678,3,FALSE)</f>
        <v>O</v>
      </c>
      <c r="Q9" s="111"/>
      <c r="R9" s="104" t="s">
        <v>112</v>
      </c>
      <c r="S9" s="105" t="s">
        <v>8</v>
      </c>
      <c r="T9" s="111"/>
      <c r="U9" s="112"/>
      <c r="V9" s="112"/>
      <c r="W9" s="111"/>
      <c r="X9" s="112"/>
      <c r="Y9" s="112"/>
      <c r="Z9" s="27"/>
    </row>
    <row r="10" spans="2:26" ht="15.75" x14ac:dyDescent="0.25">
      <c r="B10" s="7">
        <v>7</v>
      </c>
      <c r="C10" s="8" t="str">
        <f>VLOOKUP($B10,'Round 1'!$C$103:$E$678,2,FALSE)</f>
        <v>A</v>
      </c>
      <c r="D10" s="8" t="s">
        <v>3</v>
      </c>
      <c r="E10" s="9" t="str">
        <f>VLOOKUP($B10,'Round 1'!$C$103:$E$678,3,FALSE)</f>
        <v>D</v>
      </c>
      <c r="F10" s="7">
        <v>8</v>
      </c>
      <c r="G10" s="8" t="str">
        <f>VLOOKUP($F10,'Round 1'!$C$103:$E$678,2,FALSE)</f>
        <v>G</v>
      </c>
      <c r="H10" s="8" t="s">
        <v>3</v>
      </c>
      <c r="I10" s="9" t="str">
        <f>VLOOKUP($F10,'Round 1'!$C$103:$E$678,3,FALSE)</f>
        <v>J</v>
      </c>
      <c r="J10" s="7">
        <v>9</v>
      </c>
      <c r="K10" s="8" t="str">
        <f>VLOOKUP($J10,'Round 1'!$C$103:$E$678,2,FALSE)</f>
        <v>M</v>
      </c>
      <c r="L10" s="8" t="s">
        <v>3</v>
      </c>
      <c r="M10" s="9" t="str">
        <f>VLOOKUP($J10,'Round 1'!$C$103:$E$678,3,FALSE)</f>
        <v>P</v>
      </c>
      <c r="Q10" s="111"/>
      <c r="R10" s="104" t="s">
        <v>115</v>
      </c>
      <c r="S10" s="105" t="s">
        <v>9</v>
      </c>
      <c r="T10" s="111"/>
      <c r="U10" s="112"/>
      <c r="V10" s="112"/>
      <c r="W10" s="111"/>
      <c r="X10" s="112"/>
      <c r="Y10" s="112"/>
      <c r="Z10" s="27"/>
    </row>
    <row r="11" spans="2:26" ht="15.75" x14ac:dyDescent="0.25">
      <c r="B11" s="7">
        <v>10</v>
      </c>
      <c r="C11" s="8" t="str">
        <f>VLOOKUP($B11,'Round 1'!$C$103:$E$678,2,FALSE)</f>
        <v>C</v>
      </c>
      <c r="D11" s="8" t="s">
        <v>3</v>
      </c>
      <c r="E11" s="9" t="str">
        <f>VLOOKUP($B11,'Round 1'!$C$103:$E$678,3,FALSE)</f>
        <v>D</v>
      </c>
      <c r="F11" s="7">
        <v>11</v>
      </c>
      <c r="G11" s="8" t="str">
        <f>VLOOKUP($F11,'Round 1'!$C$103:$E$678,2,FALSE)</f>
        <v>I</v>
      </c>
      <c r="H11" s="8" t="s">
        <v>3</v>
      </c>
      <c r="I11" s="9" t="str">
        <f>VLOOKUP($F11,'Round 1'!$C$103:$E$678,3,FALSE)</f>
        <v>J</v>
      </c>
      <c r="J11" s="7">
        <v>12</v>
      </c>
      <c r="K11" s="8" t="str">
        <f>VLOOKUP($J11,'Round 1'!$C$103:$E$678,2,FALSE)</f>
        <v>O</v>
      </c>
      <c r="L11" s="8" t="s">
        <v>3</v>
      </c>
      <c r="M11" s="9" t="str">
        <f>VLOOKUP($J11,'Round 1'!$C$103:$E$678,3,FALSE)</f>
        <v>P</v>
      </c>
      <c r="Q11" s="111"/>
      <c r="R11" s="104" t="s">
        <v>118</v>
      </c>
      <c r="S11" s="105" t="s">
        <v>10</v>
      </c>
      <c r="T11" s="111"/>
      <c r="U11" s="112"/>
      <c r="V11" s="112"/>
      <c r="W11" s="111"/>
      <c r="X11" s="112"/>
      <c r="Y11" s="112"/>
      <c r="Z11" s="27"/>
    </row>
    <row r="12" spans="2:26" ht="15.75" x14ac:dyDescent="0.25">
      <c r="B12" s="7">
        <v>13</v>
      </c>
      <c r="C12" s="8" t="str">
        <f>VLOOKUP($B12,'Round 1'!$C$103:$E$678,2,FALSE)</f>
        <v>C</v>
      </c>
      <c r="D12" s="8" t="s">
        <v>3</v>
      </c>
      <c r="E12" s="9" t="str">
        <f>VLOOKUP($B12,'Round 1'!$C$103:$E$678,3,FALSE)</f>
        <v>B</v>
      </c>
      <c r="F12" s="7">
        <v>14</v>
      </c>
      <c r="G12" s="8" t="str">
        <f>VLOOKUP($F12,'Round 1'!$C$103:$E$678,2,FALSE)</f>
        <v>I</v>
      </c>
      <c r="H12" s="8" t="s">
        <v>3</v>
      </c>
      <c r="I12" s="9" t="str">
        <f>VLOOKUP($F12,'Round 1'!$C$103:$E$678,3,FALSE)</f>
        <v>H</v>
      </c>
      <c r="J12" s="7">
        <v>15</v>
      </c>
      <c r="K12" s="8" t="str">
        <f>VLOOKUP($J12,'Round 1'!$C$103:$E$678,2,FALSE)</f>
        <v>O</v>
      </c>
      <c r="L12" s="8" t="s">
        <v>3</v>
      </c>
      <c r="M12" s="9" t="str">
        <f>VLOOKUP($J12,'Round 1'!$C$103:$E$678,3,FALSE)</f>
        <v>N</v>
      </c>
      <c r="Q12" s="111"/>
      <c r="R12" s="104" t="s">
        <v>132</v>
      </c>
      <c r="S12" s="105" t="s">
        <v>11</v>
      </c>
      <c r="T12" s="111"/>
      <c r="U12" s="112"/>
      <c r="V12" s="112"/>
      <c r="W12" s="111"/>
      <c r="X12" s="112"/>
      <c r="Y12" s="112"/>
      <c r="Z12" s="27"/>
    </row>
    <row r="13" spans="2:26" ht="15.75" x14ac:dyDescent="0.25">
      <c r="B13" s="7">
        <v>16</v>
      </c>
      <c r="C13" s="8" t="str">
        <f>VLOOKUP($B13,'Round 1'!$C$103:$E$678,2,FALSE)</f>
        <v>D</v>
      </c>
      <c r="D13" s="8" t="s">
        <v>3</v>
      </c>
      <c r="E13" s="9" t="str">
        <f>VLOOKUP($B13,'Round 1'!$C$103:$E$678,3,FALSE)</f>
        <v>B</v>
      </c>
      <c r="F13" s="7">
        <v>17</v>
      </c>
      <c r="G13" s="8" t="str">
        <f>VLOOKUP($F13,'Round 1'!$C$103:$E$678,2,FALSE)</f>
        <v>J</v>
      </c>
      <c r="H13" s="8" t="s">
        <v>3</v>
      </c>
      <c r="I13" s="9" t="str">
        <f>VLOOKUP($F13,'Round 1'!$C$103:$E$678,3,FALSE)</f>
        <v>H</v>
      </c>
      <c r="J13" s="7">
        <v>18</v>
      </c>
      <c r="K13" s="8" t="str">
        <f>VLOOKUP($J13,'Round 1'!$C$103:$E$678,2,FALSE)</f>
        <v>P</v>
      </c>
      <c r="L13" s="8" t="s">
        <v>3</v>
      </c>
      <c r="M13" s="9" t="str">
        <f>VLOOKUP($J13,'Round 1'!$C$103:$E$678,3,FALSE)</f>
        <v>N</v>
      </c>
      <c r="Q13" s="111"/>
      <c r="R13" s="104" t="s">
        <v>123</v>
      </c>
      <c r="S13" s="105" t="s">
        <v>12</v>
      </c>
      <c r="T13" s="111"/>
      <c r="U13" s="112"/>
      <c r="V13" s="112"/>
      <c r="W13" s="111"/>
      <c r="X13" s="112"/>
      <c r="Y13" s="112"/>
      <c r="Z13" s="27"/>
    </row>
    <row r="14" spans="2:26" ht="15.75" x14ac:dyDescent="0.25">
      <c r="B14" s="7">
        <v>19</v>
      </c>
      <c r="C14" s="8" t="str">
        <f>VLOOKUP($B14,'Round 1'!$C$103:$E$678,2,FALSE)</f>
        <v>D</v>
      </c>
      <c r="D14" s="8" t="s">
        <v>3</v>
      </c>
      <c r="E14" s="9" t="str">
        <f>VLOOKUP($B14,'Round 1'!$C$103:$E$678,3,FALSE)</f>
        <v>E</v>
      </c>
      <c r="F14" s="7">
        <v>20</v>
      </c>
      <c r="G14" s="8" t="str">
        <f>VLOOKUP($F14,'Round 1'!$C$103:$E$678,2,FALSE)</f>
        <v>J</v>
      </c>
      <c r="H14" s="8" t="s">
        <v>3</v>
      </c>
      <c r="I14" s="9" t="str">
        <f>VLOOKUP($F14,'Round 1'!$C$103:$E$678,3,FALSE)</f>
        <v>K</v>
      </c>
      <c r="J14" s="7">
        <v>21</v>
      </c>
      <c r="K14" s="8" t="str">
        <f>VLOOKUP($J14,'Round 1'!$C$103:$E$678,2,FALSE)</f>
        <v>P</v>
      </c>
      <c r="L14" s="8" t="s">
        <v>3</v>
      </c>
      <c r="M14" s="9" t="str">
        <f>VLOOKUP($J14,'Round 1'!$C$103:$E$678,3,FALSE)</f>
        <v>Q</v>
      </c>
      <c r="Q14" s="112"/>
      <c r="R14" s="104" t="s">
        <v>111</v>
      </c>
      <c r="S14" s="105" t="s">
        <v>13</v>
      </c>
      <c r="T14" s="112"/>
      <c r="U14" s="112"/>
      <c r="V14" s="112"/>
      <c r="W14" s="112"/>
      <c r="X14" s="112"/>
      <c r="Y14" s="112"/>
    </row>
    <row r="15" spans="2:26" ht="15.75" x14ac:dyDescent="0.25">
      <c r="B15" s="7">
        <v>22</v>
      </c>
      <c r="C15" s="8" t="str">
        <f>VLOOKUP($B15,'Round 1'!$C$103:$E$678,2,FALSE)</f>
        <v>A</v>
      </c>
      <c r="D15" s="8" t="s">
        <v>3</v>
      </c>
      <c r="E15" s="9" t="str">
        <f>VLOOKUP($B15,'Round 1'!$C$103:$E$678,3,FALSE)</f>
        <v>E</v>
      </c>
      <c r="F15" s="7">
        <v>23</v>
      </c>
      <c r="G15" s="8" t="str">
        <f>VLOOKUP($F15,'Round 1'!$C$103:$E$678,2,FALSE)</f>
        <v>G</v>
      </c>
      <c r="H15" s="8" t="s">
        <v>3</v>
      </c>
      <c r="I15" s="9" t="str">
        <f>VLOOKUP($F15,'Round 1'!$C$103:$E$678,3,FALSE)</f>
        <v>K</v>
      </c>
      <c r="J15" s="7">
        <v>24</v>
      </c>
      <c r="K15" s="8" t="str">
        <f>VLOOKUP($J15,'Round 1'!$C$103:$E$678,2,FALSE)</f>
        <v>M</v>
      </c>
      <c r="L15" s="8" t="s">
        <v>3</v>
      </c>
      <c r="M15" s="9" t="str">
        <f>VLOOKUP($J15,'Round 1'!$C$103:$E$678,3,FALSE)</f>
        <v>Q</v>
      </c>
      <c r="Q15" s="112"/>
      <c r="R15" s="104" t="s">
        <v>113</v>
      </c>
      <c r="S15" s="105" t="s">
        <v>14</v>
      </c>
    </row>
    <row r="16" spans="2:26" ht="15.75" x14ac:dyDescent="0.25">
      <c r="B16" s="7">
        <v>25</v>
      </c>
      <c r="C16" s="8" t="str">
        <f>VLOOKUP($B16,'Round 1'!$C$103:$E$678,2,FALSE)</f>
        <v>A</v>
      </c>
      <c r="D16" s="8" t="s">
        <v>3</v>
      </c>
      <c r="E16" s="9" t="str">
        <f>VLOOKUP($B16,'Round 1'!$C$103:$E$678,3,FALSE)</f>
        <v>F</v>
      </c>
      <c r="F16" s="7">
        <v>26</v>
      </c>
      <c r="G16" s="8" t="str">
        <f>VLOOKUP($F16,'Round 1'!$C$103:$E$678,2,FALSE)</f>
        <v>G</v>
      </c>
      <c r="H16" s="8" t="s">
        <v>3</v>
      </c>
      <c r="I16" s="9" t="str">
        <f>VLOOKUP($F16,'Round 1'!$C$103:$E$678,3,FALSE)</f>
        <v>L</v>
      </c>
      <c r="J16" s="7">
        <v>27</v>
      </c>
      <c r="K16" s="8" t="str">
        <f>VLOOKUP($J16,'Round 1'!$C$103:$E$678,2,FALSE)</f>
        <v>M</v>
      </c>
      <c r="L16" s="8" t="s">
        <v>3</v>
      </c>
      <c r="M16" s="9" t="str">
        <f>VLOOKUP($J16,'Round 1'!$C$103:$E$678,3,FALSE)</f>
        <v>R</v>
      </c>
      <c r="R16" s="104" t="s">
        <v>133</v>
      </c>
      <c r="S16" s="105" t="s">
        <v>15</v>
      </c>
    </row>
    <row r="17" spans="2:19" ht="15.75" x14ac:dyDescent="0.25">
      <c r="B17" s="7">
        <v>28</v>
      </c>
      <c r="C17" s="8" t="str">
        <f>VLOOKUP($B17,'Round 1'!$C$103:$E$678,2,FALSE)</f>
        <v>B</v>
      </c>
      <c r="D17" s="8" t="s">
        <v>3</v>
      </c>
      <c r="E17" s="9" t="str">
        <f>VLOOKUP($B17,'Round 1'!$C$103:$E$678,3,FALSE)</f>
        <v>F</v>
      </c>
      <c r="F17" s="7">
        <v>29</v>
      </c>
      <c r="G17" s="8" t="str">
        <f>VLOOKUP($F17,'Round 1'!$C$103:$E$678,2,FALSE)</f>
        <v>H</v>
      </c>
      <c r="H17" s="8" t="s">
        <v>3</v>
      </c>
      <c r="I17" s="9" t="str">
        <f>VLOOKUP($F17,'Round 1'!$C$103:$E$678,3,FALSE)</f>
        <v>L</v>
      </c>
      <c r="J17" s="7">
        <v>30</v>
      </c>
      <c r="K17" s="8" t="str">
        <f>VLOOKUP($J17,'Round 1'!$C$103:$E$678,2,FALSE)</f>
        <v>N</v>
      </c>
      <c r="L17" s="8" t="s">
        <v>3</v>
      </c>
      <c r="M17" s="9" t="str">
        <f>VLOOKUP($J17,'Round 1'!$C$103:$E$678,3,FALSE)</f>
        <v>R</v>
      </c>
      <c r="R17" s="104" t="s">
        <v>134</v>
      </c>
      <c r="S17" s="105" t="s">
        <v>16</v>
      </c>
    </row>
    <row r="18" spans="2:19" ht="15.75" x14ac:dyDescent="0.25">
      <c r="B18" s="7">
        <v>31</v>
      </c>
      <c r="C18" s="8" t="str">
        <f>VLOOKUP($B18,'Round 1'!$C$103:$E$678,2,FALSE)</f>
        <v>B</v>
      </c>
      <c r="D18" s="8" t="s">
        <v>3</v>
      </c>
      <c r="E18" s="9" t="str">
        <f>VLOOKUP($B18,'Round 1'!$C$103:$E$678,3,FALSE)</f>
        <v>E</v>
      </c>
      <c r="F18" s="7">
        <v>32</v>
      </c>
      <c r="G18" s="8" t="str">
        <f>VLOOKUP($F18,'Round 1'!$C$103:$E$678,2,FALSE)</f>
        <v>H</v>
      </c>
      <c r="H18" s="8" t="s">
        <v>3</v>
      </c>
      <c r="I18" s="9" t="str">
        <f>VLOOKUP($F18,'Round 1'!$C$103:$E$678,3,FALSE)</f>
        <v>K</v>
      </c>
      <c r="J18" s="7">
        <v>33</v>
      </c>
      <c r="K18" s="8" t="str">
        <f>VLOOKUP($J18,'Round 1'!$C$103:$E$678,2,FALSE)</f>
        <v>N</v>
      </c>
      <c r="L18" s="8" t="s">
        <v>3</v>
      </c>
      <c r="M18" s="9" t="str">
        <f>VLOOKUP($J18,'Round 1'!$C$103:$E$678,3,FALSE)</f>
        <v>Q</v>
      </c>
      <c r="R18" s="104" t="s">
        <v>122</v>
      </c>
      <c r="S18" s="105" t="s">
        <v>17</v>
      </c>
    </row>
    <row r="19" spans="2:19" ht="15.75" x14ac:dyDescent="0.25">
      <c r="B19" s="7">
        <v>34</v>
      </c>
      <c r="C19" s="8" t="str">
        <f>VLOOKUP($B19,'Round 1'!$C$103:$E$678,2,FALSE)</f>
        <v>C</v>
      </c>
      <c r="D19" s="8" t="s">
        <v>3</v>
      </c>
      <c r="E19" s="9" t="str">
        <f>VLOOKUP($B19,'Round 1'!$C$103:$E$678,3,FALSE)</f>
        <v>E</v>
      </c>
      <c r="F19" s="7">
        <v>35</v>
      </c>
      <c r="G19" s="8" t="str">
        <f>VLOOKUP($F19,'Round 1'!$C$103:$E$678,2,FALSE)</f>
        <v>I</v>
      </c>
      <c r="H19" s="8" t="s">
        <v>3</v>
      </c>
      <c r="I19" s="9" t="str">
        <f>VLOOKUP($F19,'Round 1'!$C$103:$E$678,3,FALSE)</f>
        <v>K</v>
      </c>
      <c r="J19" s="7">
        <v>36</v>
      </c>
      <c r="K19" s="8" t="str">
        <f>VLOOKUP($J19,'Round 1'!$C$103:$E$678,2,FALSE)</f>
        <v>O</v>
      </c>
      <c r="L19" s="8" t="s">
        <v>3</v>
      </c>
      <c r="M19" s="9" t="str">
        <f>VLOOKUP($J19,'Round 1'!$C$103:$E$678,3,FALSE)</f>
        <v>Q</v>
      </c>
      <c r="R19" s="104" t="s">
        <v>125</v>
      </c>
      <c r="S19" s="105" t="s">
        <v>18</v>
      </c>
    </row>
    <row r="20" spans="2:19" ht="15.75" x14ac:dyDescent="0.25">
      <c r="B20" s="7">
        <v>37</v>
      </c>
      <c r="C20" s="8" t="str">
        <f>VLOOKUP($B20,'Round 1'!$C$103:$E$678,2,FALSE)</f>
        <v>C</v>
      </c>
      <c r="D20" s="8" t="s">
        <v>3</v>
      </c>
      <c r="E20" s="9" t="str">
        <f>VLOOKUP($B20,'Round 1'!$C$103:$E$678,3,FALSE)</f>
        <v>F</v>
      </c>
      <c r="F20" s="7">
        <v>38</v>
      </c>
      <c r="G20" s="8" t="str">
        <f>VLOOKUP($F20,'Round 1'!$C$103:$E$678,2,FALSE)</f>
        <v>I</v>
      </c>
      <c r="H20" s="8" t="s">
        <v>3</v>
      </c>
      <c r="I20" s="9" t="str">
        <f>VLOOKUP($F20,'Round 1'!$C$103:$E$678,3,FALSE)</f>
        <v>L</v>
      </c>
      <c r="J20" s="7">
        <v>39</v>
      </c>
      <c r="K20" s="8" t="str">
        <f>VLOOKUP($J20,'Round 1'!$C$103:$E$678,2,FALSE)</f>
        <v>O</v>
      </c>
      <c r="L20" s="8" t="s">
        <v>3</v>
      </c>
      <c r="M20" s="9" t="str">
        <f>VLOOKUP($J20,'Round 1'!$C$103:$E$678,3,FALSE)</f>
        <v>R</v>
      </c>
      <c r="R20" s="57" t="s">
        <v>110</v>
      </c>
      <c r="S20" s="106" t="s">
        <v>19</v>
      </c>
    </row>
    <row r="21" spans="2:19" ht="15.75" x14ac:dyDescent="0.25">
      <c r="B21" s="7">
        <v>40</v>
      </c>
      <c r="C21" s="8" t="str">
        <f>VLOOKUP($B21,'Round 1'!$C$103:$E$678,2,FALSE)</f>
        <v>D</v>
      </c>
      <c r="D21" s="8" t="s">
        <v>3</v>
      </c>
      <c r="E21" s="9" t="str">
        <f>VLOOKUP($B21,'Round 1'!$C$103:$E$678,3,FALSE)</f>
        <v>F</v>
      </c>
      <c r="F21" s="7">
        <v>41</v>
      </c>
      <c r="G21" s="8" t="str">
        <f>VLOOKUP($F21,'Round 1'!$C$103:$E$678,2,FALSE)</f>
        <v>J</v>
      </c>
      <c r="H21" s="8" t="s">
        <v>3</v>
      </c>
      <c r="I21" s="9" t="str">
        <f>VLOOKUP($F21,'Round 1'!$C$103:$E$678,3,FALSE)</f>
        <v>L</v>
      </c>
      <c r="J21" s="7">
        <v>42</v>
      </c>
      <c r="K21" s="8" t="str">
        <f>VLOOKUP($J21,'Round 1'!$C$103:$E$678,2,FALSE)</f>
        <v>P</v>
      </c>
      <c r="L21" s="8" t="s">
        <v>3</v>
      </c>
      <c r="M21" s="9" t="str">
        <f>VLOOKUP($J21,'Round 1'!$C$103:$E$678,3,FALSE)</f>
        <v>R</v>
      </c>
      <c r="R21" s="57" t="s">
        <v>114</v>
      </c>
      <c r="S21" s="106" t="s">
        <v>20</v>
      </c>
    </row>
    <row r="22" spans="2:19" ht="15.75" x14ac:dyDescent="0.25">
      <c r="B22" s="7">
        <v>43</v>
      </c>
      <c r="C22" s="8" t="str">
        <f>VLOOKUP($B22,'Round 1'!$C$103:$E$678,2,FALSE)</f>
        <v>E</v>
      </c>
      <c r="D22" s="8" t="s">
        <v>3</v>
      </c>
      <c r="E22" s="9" t="str">
        <f>VLOOKUP($B22,'Round 1'!$C$103:$E$678,3,FALSE)</f>
        <v>F</v>
      </c>
      <c r="F22" s="7">
        <v>44</v>
      </c>
      <c r="G22" s="8" t="str">
        <f>VLOOKUP($F22,'Round 1'!$C$103:$E$678,2,FALSE)</f>
        <v>K</v>
      </c>
      <c r="H22" s="8" t="s">
        <v>3</v>
      </c>
      <c r="I22" s="9" t="str">
        <f>VLOOKUP($F22,'Round 1'!$C$103:$E$678,3,FALSE)</f>
        <v>L</v>
      </c>
      <c r="J22" s="7">
        <v>45</v>
      </c>
      <c r="K22" s="8" t="str">
        <f>VLOOKUP($J22,'Round 1'!$C$103:$E$678,2,FALSE)</f>
        <v>Q</v>
      </c>
      <c r="L22" s="8" t="s">
        <v>3</v>
      </c>
      <c r="M22" s="9" t="str">
        <f>VLOOKUP($J22,'Round 1'!$C$103:$E$678,3,FALSE)</f>
        <v>R</v>
      </c>
      <c r="R22" s="57" t="s">
        <v>120</v>
      </c>
      <c r="S22" s="106" t="s">
        <v>21</v>
      </c>
    </row>
    <row r="23" spans="2:19" ht="15.75" x14ac:dyDescent="0.25">
      <c r="R23" s="57" t="s">
        <v>135</v>
      </c>
      <c r="S23" s="106" t="s">
        <v>22</v>
      </c>
    </row>
    <row r="24" spans="2:19" ht="15.75" x14ac:dyDescent="0.25">
      <c r="R24" s="57" t="s">
        <v>124</v>
      </c>
      <c r="S24" s="106" t="s">
        <v>23</v>
      </c>
    </row>
    <row r="25" spans="2:19" ht="15.75" x14ac:dyDescent="0.25">
      <c r="R25" s="57" t="s">
        <v>126</v>
      </c>
      <c r="S25" s="106" t="s">
        <v>24</v>
      </c>
    </row>
  </sheetData>
  <mergeCells count="6">
    <mergeCell ref="B1:M1"/>
    <mergeCell ref="B2:M2"/>
    <mergeCell ref="B4:M4"/>
    <mergeCell ref="C6:E6"/>
    <mergeCell ref="G6:I6"/>
    <mergeCell ref="K6:M6"/>
  </mergeCells>
  <conditionalFormatting sqref="C7">
    <cfRule type="cellIs" dxfId="74" priority="1" operator="equal">
      <formula>"ORANGE/22,23,24"</formula>
    </cfRule>
    <cfRule type="cellIs" dxfId="73" priority="2" operator="equal">
      <formula>"CREAM/16,17,18"</formula>
    </cfRule>
    <cfRule type="cellIs" dxfId="72" priority="3" operator="equal">
      <formula>"PINK/10,11,12"</formula>
    </cfRule>
    <cfRule type="cellIs" dxfId="71" priority="4" operator="equal">
      <formula>"RED/4,5,6"</formula>
    </cfRule>
  </conditionalFormatting>
  <conditionalFormatting sqref="H8:H21 L8:L21 D8:D21">
    <cfRule type="expression" dxfId="67" priority="8" stopIfTrue="1">
      <formula>ISERROR($B9)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D8891718-A602-4BDA-A796-F3E3655A0DC9}">
            <xm:f>ISERROR('Round 1'!E5)</xm:f>
            <x14:dxf>
              <font>
                <condense val="0"/>
                <extend val="0"/>
                <color indexed="9"/>
              </font>
            </x14:dxf>
          </x14:cfRule>
          <xm:sqref>E8:E22 I8:I22 M8:M22</xm:sqref>
        </x14:conditionalFormatting>
        <x14:conditionalFormatting xmlns:xm="http://schemas.microsoft.com/office/excel/2006/main">
          <x14:cfRule type="expression" priority="1" stopIfTrue="1" id="{15D5941F-9E31-46D7-B929-E5060935B64B}">
            <xm:f>ISERROR('Round 1'!C5)</xm:f>
            <x14:dxf>
              <font>
                <condense val="0"/>
                <extend val="0"/>
                <color indexed="9"/>
              </font>
              <fill>
                <patternFill patternType="none">
                  <bgColor indexed="65"/>
                </patternFill>
              </fill>
            </x14:dxf>
          </x14:cfRule>
          <xm:sqref>C8:C22 G8:G22 K8:K22</xm:sqref>
        </x14:conditionalFormatting>
        <x14:conditionalFormatting xmlns:xm="http://schemas.microsoft.com/office/excel/2006/main">
          <x14:cfRule type="expression" priority="1" stopIfTrue="1" id="{9F2BAEC3-F143-4C59-A24A-9C4E475E5020}">
            <xm:f>ISERROR('Round 1'!$AC19)</xm:f>
            <x14:dxf>
              <font>
                <condense val="0"/>
                <extend val="0"/>
                <color indexed="9"/>
              </font>
            </x14:dxf>
          </x14:cfRule>
          <xm:sqref>H22 L22 D22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8</vt:i4>
      </vt:variant>
    </vt:vector>
  </HeadingPairs>
  <TitlesOfParts>
    <vt:vector size="21" baseType="lpstr">
      <vt:lpstr>Round 3</vt:lpstr>
      <vt:lpstr>Round 2</vt:lpstr>
      <vt:lpstr>Round 1</vt:lpstr>
      <vt:lpstr>Boats</vt:lpstr>
      <vt:lpstr>Round 1 teams</vt:lpstr>
      <vt:lpstr>Round 1 flights</vt:lpstr>
      <vt:lpstr>Round 1 results</vt:lpstr>
      <vt:lpstr>Round 2 flights</vt:lpstr>
      <vt:lpstr>Round 2 results</vt:lpstr>
      <vt:lpstr>Round 3 flights</vt:lpstr>
      <vt:lpstr>Round 3 results</vt:lpstr>
      <vt:lpstr>Semi-Finals &amp; Finals</vt:lpstr>
      <vt:lpstr>Finals</vt:lpstr>
      <vt:lpstr>Finals!Print_Area</vt:lpstr>
      <vt:lpstr>'Round 1 flights'!Print_Area</vt:lpstr>
      <vt:lpstr>'Round 1 results'!Print_Area</vt:lpstr>
      <vt:lpstr>'Round 2 flights'!Print_Area</vt:lpstr>
      <vt:lpstr>'Round 2 results'!Print_Area</vt:lpstr>
      <vt:lpstr>'Round 3 flights'!Print_Area</vt:lpstr>
      <vt:lpstr>'Round 3 results'!Print_Area</vt:lpstr>
      <vt:lpstr>'Semi-Finals &amp; Finals'!Print_Area</vt:lpstr>
    </vt:vector>
  </TitlesOfParts>
  <Company>Cahill Family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Cahill</dc:creator>
  <cp:lastModifiedBy>Sailing</cp:lastModifiedBy>
  <cp:lastPrinted>2017-09-02T15:47:49Z</cp:lastPrinted>
  <dcterms:created xsi:type="dcterms:W3CDTF">2011-03-07T22:00:58Z</dcterms:created>
  <dcterms:modified xsi:type="dcterms:W3CDTF">2017-09-03T10:05:46Z</dcterms:modified>
</cp:coreProperties>
</file>